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en_skoroszyt"/>
  <xr:revisionPtr revIDLastSave="0" documentId="13_ncr:1_{F1514ED4-3251-4B86-AFD9-04C45C6AB5D8}" xr6:coauthVersionLast="47" xr6:coauthVersionMax="47" xr10:uidLastSave="{00000000-0000-0000-0000-000000000000}"/>
  <workbookProtection workbookAlgorithmName="SHA-512" workbookHashValue="SzXp9jQmJg38k7qkiupX89zmNHgsx2sCzIPm54IjqA5lSof8TXhxL90n5ysvM+zpnrzSFhu3NnoVAsya3gScng==" workbookSaltValue="hpFfHEVwKPjAwxpoC8xadg==" workbookSpinCount="100000" lockStructure="1"/>
  <bookViews>
    <workbookView xWindow="-120" yWindow="-120" windowWidth="24240" windowHeight="13020" activeTab="1" xr2:uid="{00000000-000D-0000-FFFF-FFFF00000000}"/>
  </bookViews>
  <sheets>
    <sheet name="Zamówienie - art. spożywcze" sheetId="1" r:id="rId1"/>
    <sheet name="artykuły" sheetId="3" r:id="rId2"/>
  </sheets>
  <definedNames>
    <definedName name="_xlnm.Print_Area" localSheetId="0">'Zamówienie - art. spożywcze'!$A$1:$J$40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30" i="1"/>
  <c r="B31" i="1"/>
  <c r="B32" i="1"/>
  <c r="B33" i="1"/>
  <c r="B34" i="1"/>
  <c r="B24" i="1"/>
  <c r="B25" i="1"/>
  <c r="B26" i="1"/>
  <c r="B27" i="1"/>
  <c r="B28" i="1"/>
  <c r="B23" i="1"/>
  <c r="F29" i="1" l="1"/>
  <c r="G29" i="1"/>
  <c r="I29" i="1" s="1"/>
  <c r="F30" i="1"/>
  <c r="G30" i="1"/>
  <c r="I30" i="1" s="1"/>
  <c r="F31" i="1"/>
  <c r="G31" i="1"/>
  <c r="I31" i="1" s="1"/>
  <c r="F32" i="1"/>
  <c r="G32" i="1"/>
  <c r="I32" i="1" s="1"/>
  <c r="F33" i="1"/>
  <c r="G33" i="1"/>
  <c r="I33" i="1" s="1"/>
  <c r="F34" i="1"/>
  <c r="G34" i="1"/>
  <c r="I34" i="1" s="1"/>
  <c r="F28" i="1"/>
  <c r="G28" i="1"/>
  <c r="I28" i="1" s="1"/>
  <c r="F24" i="1" l="1"/>
  <c r="F25" i="1"/>
  <c r="F26" i="1"/>
  <c r="F27" i="1"/>
  <c r="G24" i="1"/>
  <c r="I24" i="1" s="1"/>
  <c r="G25" i="1"/>
  <c r="I25" i="1" s="1"/>
  <c r="G26" i="1"/>
  <c r="I26" i="1" s="1"/>
  <c r="G27" i="1"/>
  <c r="I27" i="1" s="1"/>
  <c r="G23" i="1"/>
  <c r="I23" i="1" s="1"/>
  <c r="F23" i="1"/>
  <c r="H35" i="1" l="1"/>
  <c r="G1" i="1" l="1"/>
</calcChain>
</file>

<file path=xl/sharedStrings.xml><?xml version="1.0" encoding="utf-8"?>
<sst xmlns="http://schemas.openxmlformats.org/spreadsheetml/2006/main" count="112" uniqueCount="109">
  <si>
    <t>HERBATA</t>
  </si>
  <si>
    <t>Nazwa artykułu</t>
  </si>
  <si>
    <t>KAWA</t>
  </si>
  <si>
    <t>MLEKO</t>
  </si>
  <si>
    <t>Mleko UHT, "Łaciate", 3,2% 0,5l</t>
  </si>
  <si>
    <t>Mleko UHT, "Łaciate", 0,5% 1l</t>
  </si>
  <si>
    <t>Mleko UHT, "Łaciate", 3,2% 1l Łaciate</t>
  </si>
  <si>
    <t>Mleko bez laktozy "Mlekovita", 3,2%, 0,5l</t>
  </si>
  <si>
    <r>
      <t xml:space="preserve">Śmietanka do kawy UHT Łaciate 10X 10ml
</t>
    </r>
    <r>
      <rPr>
        <sz val="8"/>
        <color theme="1"/>
        <rFont val="Calibri"/>
        <family val="2"/>
        <charset val="238"/>
        <scheme val="minor"/>
      </rPr>
      <t>10 kubeczków po 10 ml</t>
    </r>
  </si>
  <si>
    <t>Mleko do spieniania "Mlekpol" Milatte 3,2% 1l</t>
  </si>
  <si>
    <t>WODA</t>
  </si>
  <si>
    <t>SOKI / NAPOJE</t>
  </si>
  <si>
    <r>
      <t xml:space="preserve">Woda źródlana (mineralna) niegazowana "Żywiec" 0,5 l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</si>
  <si>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Woda źródlana (mineralna) gazowana "Żywiec" 0,5 l
</t>
    </r>
    <r>
      <rPr>
        <sz val="8"/>
        <color theme="1"/>
        <rFont val="Calibri"/>
        <family val="2"/>
        <charset val="238"/>
        <scheme val="minor"/>
      </rPr>
      <t>butelka PET 500ml</t>
    </r>
  </si>
  <si>
    <t>CIASTKA</t>
  </si>
  <si>
    <r>
      <t xml:space="preserve">RurkI waflowe Tago
</t>
    </r>
    <r>
      <rPr>
        <sz val="8"/>
        <color theme="1"/>
        <rFont val="Calibri"/>
        <family val="2"/>
        <charset val="238"/>
        <scheme val="minor"/>
      </rPr>
      <t>Opakowanie 800 g</t>
    </r>
  </si>
  <si>
    <r>
      <t xml:space="preserve">Ciasteczka słoneczne Oskroba
</t>
    </r>
    <r>
      <rPr>
        <sz val="8"/>
        <color theme="1"/>
        <rFont val="Calibri"/>
        <family val="2"/>
        <charset val="238"/>
        <scheme val="minor"/>
      </rPr>
      <t>Opakowanie 220 g</t>
    </r>
  </si>
  <si>
    <r>
      <t xml:space="preserve">Ciasteczka zbożowe Oskroba
</t>
    </r>
    <r>
      <rPr>
        <sz val="8"/>
        <color theme="1"/>
        <rFont val="Calibri"/>
        <family val="2"/>
        <charset val="238"/>
        <scheme val="minor"/>
      </rPr>
      <t>Opakowanie 220 g</t>
    </r>
  </si>
  <si>
    <r>
      <t xml:space="preserve">Karmelki Kukułka Wawel
</t>
    </r>
    <r>
      <rPr>
        <sz val="8"/>
        <color theme="1"/>
        <rFont val="Calibri"/>
        <family val="2"/>
        <charset val="238"/>
        <scheme val="minor"/>
      </rPr>
      <t>Opakowanie 1kg</t>
    </r>
  </si>
  <si>
    <t>CUKIER</t>
  </si>
  <si>
    <t>Imię i nazwisko osoby zamawiającej:</t>
  </si>
  <si>
    <t>ZAMÓWIENIE</t>
  </si>
  <si>
    <t>Zamawiający (dane do wystawienia faktury VAT):</t>
  </si>
  <si>
    <t>Adres dostawy:</t>
  </si>
  <si>
    <t>Akceptacja kierownika jednostki</t>
  </si>
  <si>
    <t>SUMA</t>
  </si>
  <si>
    <r>
      <t xml:space="preserve">Mleko zagęszczone niesłodzone "Gostyńskie" 7,5 %
</t>
    </r>
    <r>
      <rPr>
        <sz val="8"/>
        <color theme="1"/>
        <rFont val="Calibri"/>
        <family val="2"/>
        <charset val="238"/>
        <scheme val="minor"/>
      </rPr>
      <t>Opakowanie 200g</t>
    </r>
  </si>
  <si>
    <t>Uniwersytet Warszawski, ul. Krakowskie Przedmieście 26/28
00-927 Warszawa, NIP 525-001-12-66</t>
  </si>
  <si>
    <t xml:space="preserve">Akceptacja z-cy Kanclerza ds. ekonomicznych/ Dziekana Wydziału/ Dyrektora </t>
  </si>
  <si>
    <t>KOD</t>
  </si>
  <si>
    <t>Cena jednostkowa
brutto za sztukę</t>
  </si>
  <si>
    <t>Mleko UHT, "Łaciate", 2% Łaciate 0,5l</t>
  </si>
  <si>
    <t>Mleko bez laktozy "Mlekovita", 1,5%, 0,5l</t>
  </si>
  <si>
    <t>Napój owsiany  Inka - 500 ml</t>
  </si>
  <si>
    <t xml:space="preserve">Minimalna zamawiana Ilość </t>
  </si>
  <si>
    <t>adres email* do FV wystawianej w KSeF oraz wewnętrzne ID*</t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</si>
  <si>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 xml:space="preserve">@uw.edu.pl,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sz val="11"/>
        <color theme="1"/>
        <rFont val="Calibri"/>
        <family val="2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x</t>
    </r>
  </si>
  <si>
    <t>* gdzie XXX - nr działu jednostki Zamawiającej</t>
  </si>
  <si>
    <t>ID Wew - nr wewnętrzny jednostki Zamawiającej</t>
  </si>
  <si>
    <t>Uwagi:</t>
  </si>
  <si>
    <t xml:space="preserve">Minimalna zamawiana ilość </t>
  </si>
  <si>
    <t>Zamawiana ilość j.m. sztuki</t>
  </si>
  <si>
    <t>Suma</t>
  </si>
  <si>
    <t xml:space="preserve">Telefon kontaktowy i adres e-mail: </t>
  </si>
  <si>
    <t>Angelika Uchańska PHU "BLUGEL" ul. Wrocławska, nr 33d, lok. hala F 55-095 Długołęka blugel.zamowienia@gmail.com</t>
  </si>
  <si>
    <r>
      <t>Na podstawie umowy nr.  POUZ-362/305/2025/DZP na: „</t>
    </r>
    <r>
      <rPr>
        <b/>
        <sz val="10"/>
        <color theme="1"/>
        <rFont val="Calibri"/>
        <family val="2"/>
        <charset val="238"/>
        <scheme val="minor"/>
      </rPr>
      <t>Sukcesywne dostawy artykułów spożywczych na potrzeby Uniwersytetu Warszawskiego</t>
    </r>
    <r>
      <rPr>
        <sz val="10"/>
        <color theme="1"/>
        <rFont val="Calibri"/>
        <family val="2"/>
        <scheme val="minor"/>
      </rPr>
      <t xml:space="preserve">”  </t>
    </r>
  </si>
  <si>
    <r>
      <t xml:space="preserve">Wiosene Galaretki Pektynowe w czekoladzie "Solidarność"
</t>
    </r>
    <r>
      <rPr>
        <sz val="8"/>
        <color theme="1"/>
        <rFont val="Calibri"/>
        <family val="2"/>
        <charset val="238"/>
        <scheme val="minor"/>
      </rPr>
      <t>Opakowanie 1kg</t>
    </r>
  </si>
  <si>
    <r>
      <t xml:space="preserve">Pieguski Raisins milka
</t>
    </r>
    <r>
      <rPr>
        <sz val="8"/>
        <color theme="1"/>
        <rFont val="Calibri"/>
        <family val="2"/>
        <charset val="238"/>
        <scheme val="minor"/>
      </rPr>
      <t>Opakowanie 135g</t>
    </r>
  </si>
  <si>
    <r>
      <t xml:space="preserve">Pieguski Choco milka
</t>
    </r>
    <r>
      <rPr>
        <sz val="8"/>
        <color theme="1"/>
        <rFont val="Calibri"/>
        <family val="2"/>
        <charset val="238"/>
        <scheme val="minor"/>
      </rPr>
      <t>Opakowanie 135g</t>
    </r>
  </si>
  <si>
    <r>
      <t xml:space="preserve">Merci Finest Selection Storck
</t>
    </r>
    <r>
      <rPr>
        <sz val="8"/>
        <color theme="1"/>
        <rFont val="Calibri"/>
        <family val="2"/>
        <charset val="238"/>
        <scheme val="minor"/>
      </rPr>
      <t>Opakowanie 400g</t>
    </r>
  </si>
  <si>
    <r>
      <t xml:space="preserve"> Rafaello
</t>
    </r>
    <r>
      <rPr>
        <sz val="8"/>
        <color theme="1"/>
        <rFont val="Calibri"/>
        <family val="2"/>
        <charset val="238"/>
        <scheme val="minor"/>
      </rPr>
      <t>Opakowanie 150 g</t>
    </r>
  </si>
  <si>
    <r>
      <rPr>
        <b/>
        <sz val="11"/>
        <color rgb="FFFF0000"/>
        <rFont val="Calibri"/>
        <family val="2"/>
        <charset val="238"/>
        <scheme val="minor"/>
      </rPr>
      <t>Produkt niedostępny - w okresie letnim produkcja wstrzymana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Produkcja powinna być wznowiona w wrześniu-październiku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Ferrero Rocher
</t>
    </r>
    <r>
      <rPr>
        <sz val="8"/>
        <color theme="1"/>
        <rFont val="Calibri"/>
        <family val="2"/>
        <charset val="238"/>
        <scheme val="minor"/>
      </rPr>
      <t>Opakowanie 300g</t>
    </r>
  </si>
  <si>
    <r>
      <t xml:space="preserve">Ciastka korzenne TAGO 
</t>
    </r>
    <r>
      <rPr>
        <sz val="8"/>
        <rFont val="Calibri"/>
        <family val="2"/>
        <charset val="238"/>
        <scheme val="minor"/>
      </rPr>
      <t>Opakowanie 600g</t>
    </r>
  </si>
  <si>
    <r>
      <t xml:space="preserve">Ciastka karmelowe La Crema /HENDI
</t>
    </r>
    <r>
      <rPr>
        <sz val="8"/>
        <rFont val="Calibri"/>
        <family val="2"/>
        <charset val="238"/>
        <scheme val="minor"/>
      </rPr>
      <t>Opakowanie 1,68kg (300szt)</t>
    </r>
  </si>
  <si>
    <r>
      <t xml:space="preserve">Ciastka łakotki deserowe z cukrem
</t>
    </r>
    <r>
      <rPr>
        <sz val="8"/>
        <color theme="1"/>
        <rFont val="Calibri"/>
        <family val="2"/>
        <charset val="238"/>
        <scheme val="minor"/>
      </rPr>
      <t>Opakowanie 168g</t>
    </r>
  </si>
  <si>
    <r>
      <t xml:space="preserve">Ciastka Delicje szampańskie
</t>
    </r>
    <r>
      <rPr>
        <sz val="8"/>
        <color theme="1"/>
        <rFont val="Calibri"/>
        <family val="2"/>
        <charset val="238"/>
        <scheme val="minor"/>
      </rPr>
      <t>Opakowanie 147g</t>
    </r>
  </si>
  <si>
    <r>
      <t xml:space="preserve">Ciastka owsiane Tago de luxe
</t>
    </r>
    <r>
      <rPr>
        <sz val="8"/>
        <color theme="1"/>
        <rFont val="Calibri"/>
        <family val="2"/>
        <charset val="238"/>
        <scheme val="minor"/>
      </rPr>
      <t>Opakowanie 210g</t>
    </r>
  </si>
  <si>
    <r>
      <t xml:space="preserve">Herbata czarna ekspresowa Ahmad Tea English Breakfast
</t>
    </r>
    <r>
      <rPr>
        <sz val="8"/>
        <color theme="1"/>
        <rFont val="Calibri"/>
        <family val="2"/>
        <charset val="238"/>
        <scheme val="minor"/>
      </rPr>
      <t>Pudełko 100 saszetek z zawieszką</t>
    </r>
  </si>
  <si>
    <r>
      <t xml:space="preserve">Herbata czarna ekspresowa Dilmah Premium
</t>
    </r>
    <r>
      <rPr>
        <sz val="8"/>
        <color theme="1"/>
        <rFont val="Calibri"/>
        <family val="2"/>
        <charset val="238"/>
        <scheme val="minor"/>
      </rPr>
      <t>Pudełko 100 saszetek bez zawieszki</t>
    </r>
  </si>
  <si>
    <r>
      <t xml:space="preserve">Herbata czarna ekspresowa Dilmah Earl Grey
</t>
    </r>
    <r>
      <rPr>
        <sz val="8"/>
        <color theme="1"/>
        <rFont val="Calibri"/>
        <family val="2"/>
        <charset val="238"/>
        <scheme val="minor"/>
      </rPr>
      <t>Pudełko 100 saszetek bez zawieszki</t>
    </r>
  </si>
  <si>
    <r>
      <t xml:space="preserve">Herbata zielona Vitax Insperations
</t>
    </r>
    <r>
      <rPr>
        <sz val="8"/>
        <color theme="1"/>
        <rFont val="Calibri"/>
        <family val="2"/>
        <charset val="238"/>
        <scheme val="minor"/>
      </rPr>
      <t>Pudełko 20 saszetek z zawieszką</t>
    </r>
  </si>
  <si>
    <r>
      <t xml:space="preserve">Herbata czarna ekspresowa Lipton Lemon
</t>
    </r>
    <r>
      <rPr>
        <sz val="8"/>
        <color theme="1"/>
        <rFont val="Calibri"/>
        <family val="2"/>
        <charset val="238"/>
        <scheme val="minor"/>
      </rPr>
      <t>Pudełko 20 piramidek z zawieszką</t>
    </r>
  </si>
  <si>
    <r>
      <t xml:space="preserve">Herbata zielona Lipton Green Tea Citrus
</t>
    </r>
    <r>
      <rPr>
        <sz val="8"/>
        <color theme="1"/>
        <rFont val="Calibri"/>
        <family val="2"/>
        <charset val="238"/>
        <scheme val="minor"/>
      </rPr>
      <t>Pudełko 25 saszetek z zawieszką</t>
    </r>
  </si>
  <si>
    <r>
      <t xml:space="preserve">Herbata zielona ekspresowa Irving
</t>
    </r>
    <r>
      <rPr>
        <sz val="8"/>
        <color theme="1"/>
        <rFont val="Calibri"/>
        <family val="2"/>
        <charset val="238"/>
        <scheme val="minor"/>
      </rPr>
      <t>Pudełko 20 torebek każda zapakowana w osobną kopertę</t>
    </r>
  </si>
  <si>
    <r>
      <t xml:space="preserve">Herbata zielona opuncja z mango Big Active
</t>
    </r>
    <r>
      <rPr>
        <sz val="8"/>
        <color theme="1"/>
        <rFont val="Calibri"/>
        <family val="2"/>
        <charset val="238"/>
        <scheme val="minor"/>
      </rPr>
      <t>Pudełko 20 saszetek z zawieszką,</t>
    </r>
  </si>
  <si>
    <r>
      <t xml:space="preserve">Herbata owocowa Vitax malinowa
</t>
    </r>
    <r>
      <rPr>
        <sz val="8"/>
        <color theme="1"/>
        <rFont val="Calibri"/>
        <family val="2"/>
        <charset val="238"/>
        <scheme val="minor"/>
      </rPr>
      <t>Pudełko 20 saszetek z zawieszką</t>
    </r>
  </si>
  <si>
    <r>
      <t xml:space="preserve">Herbata ziołowa Vitax Mięta
</t>
    </r>
    <r>
      <rPr>
        <sz val="8"/>
        <color theme="1"/>
        <rFont val="Calibri"/>
        <family val="2"/>
        <charset val="238"/>
        <scheme val="minor"/>
      </rPr>
      <t>Pudełko 20 saszetek</t>
    </r>
  </si>
  <si>
    <r>
      <t xml:space="preserve">Herbata biała Irvin Pomarańcza z Limetką
</t>
    </r>
    <r>
      <rPr>
        <sz val="8"/>
        <color theme="1"/>
        <rFont val="Calibri"/>
        <family val="2"/>
        <charset val="238"/>
        <scheme val="minor"/>
      </rPr>
      <t>Pudełko 20 saszetek każda zapakowana w osobną kopertę</t>
    </r>
  </si>
  <si>
    <r>
      <t xml:space="preserve">Herbata czarna expresowa Lipton
</t>
    </r>
    <r>
      <rPr>
        <sz val="8"/>
        <color theme="1"/>
        <rFont val="Calibri"/>
        <family val="2"/>
        <charset val="238"/>
        <scheme val="minor"/>
      </rPr>
      <t>Pudełko 100 saszetek każda z zawieszką</t>
    </r>
  </si>
  <si>
    <r>
      <t xml:space="preserve">Zestaw herbat dilmah pick&amp;mix
</t>
    </r>
    <r>
      <rPr>
        <sz val="8"/>
        <color theme="1"/>
        <rFont val="Calibri"/>
        <family val="2"/>
        <charset val="238"/>
        <scheme val="minor"/>
      </rPr>
      <t xml:space="preserve">Opak. 120 torebek zawierających 6 różnych mieszanek herbacianych </t>
    </r>
  </si>
  <si>
    <r>
      <t xml:space="preserve">Herbata czarna ekspresowa Dilmah ceylon gold
</t>
    </r>
    <r>
      <rPr>
        <sz val="8"/>
        <color theme="1"/>
        <rFont val="Calibri"/>
        <family val="2"/>
        <charset val="238"/>
        <scheme val="minor"/>
      </rPr>
      <t>Każda torebka pakowana osobnio w kopertę, opakowanie 100 szt.</t>
    </r>
  </si>
  <si>
    <r>
      <t xml:space="preserve">Kawa rozpuszczalna Jacobs Cronat Gold
</t>
    </r>
    <r>
      <rPr>
        <sz val="8"/>
        <color theme="1"/>
        <rFont val="Calibri"/>
        <family val="2"/>
        <charset val="238"/>
        <scheme val="minor"/>
      </rPr>
      <t>Słoik szklany 200g</t>
    </r>
  </si>
  <si>
    <r>
      <t xml:space="preserve">Kawa ziarnista Lavazza Qualita ORO
</t>
    </r>
    <r>
      <rPr>
        <sz val="8"/>
        <color theme="1"/>
        <rFont val="Calibri"/>
        <family val="2"/>
        <charset val="238"/>
        <scheme val="minor"/>
      </rPr>
      <t>Opakowanie próżniowe 1000g</t>
    </r>
  </si>
  <si>
    <r>
      <t xml:space="preserve">Kawa mielona Lavazza Qualita ORO
</t>
    </r>
    <r>
      <rPr>
        <sz val="8"/>
        <color theme="1"/>
        <rFont val="Calibri"/>
        <family val="2"/>
        <charset val="238"/>
        <scheme val="minor"/>
      </rPr>
      <t>Opakowanie próżniowe 250g</t>
    </r>
  </si>
  <si>
    <r>
      <t xml:space="preserve">Kawa ziarnista Lavazza Crema E Aroma
</t>
    </r>
    <r>
      <rPr>
        <sz val="8"/>
        <color theme="1"/>
        <rFont val="Calibri"/>
        <family val="2"/>
        <charset val="238"/>
        <scheme val="minor"/>
      </rPr>
      <t>Opakowanie próżniowe 1000 g</t>
    </r>
  </si>
  <si>
    <r>
      <t xml:space="preserve">Kawa mielona Tchibo Family
</t>
    </r>
    <r>
      <rPr>
        <sz val="8"/>
        <color theme="1"/>
        <rFont val="Calibri"/>
        <family val="2"/>
        <charset val="238"/>
        <scheme val="minor"/>
      </rPr>
      <t>Opakowanie próżniowe 250g</t>
    </r>
  </si>
  <si>
    <r>
      <t xml:space="preserve">Kawa mielona Jacobs Kronung
</t>
    </r>
    <r>
      <rPr>
        <sz val="8"/>
        <color theme="1"/>
        <rFont val="Calibri"/>
        <family val="2"/>
        <charset val="238"/>
        <scheme val="minor"/>
      </rPr>
      <t>Opakowanie 250g</t>
    </r>
  </si>
  <si>
    <r>
      <t xml:space="preserve">Kawa mielona bezkofeinowa Jacobs Kronung Decaff
</t>
    </r>
    <r>
      <rPr>
        <sz val="8"/>
        <color theme="1"/>
        <rFont val="Calibri"/>
        <family val="2"/>
        <charset val="238"/>
        <scheme val="minor"/>
      </rPr>
      <t>Opakowanie 250g,</t>
    </r>
  </si>
  <si>
    <r>
      <t xml:space="preserve">Sok jabłkowy 100% Tymbark
</t>
    </r>
    <r>
      <rPr>
        <sz val="8"/>
        <color theme="1"/>
        <rFont val="Calibri"/>
        <family val="2"/>
        <charset val="238"/>
        <scheme val="minor"/>
      </rPr>
      <t>Butelka szklana o pojemności 200 ml, zakrętka twist off</t>
    </r>
  </si>
  <si>
    <r>
      <t xml:space="preserve">Sok pomarańczowy 100% Tymbark
</t>
    </r>
    <r>
      <rPr>
        <sz val="8"/>
        <color theme="1"/>
        <rFont val="Calibri"/>
        <family val="2"/>
        <charset val="238"/>
        <scheme val="minor"/>
      </rPr>
      <t xml:space="preserve">Butelka szklana o pojemności 200 ml, zakrętka twist ff </t>
    </r>
  </si>
  <si>
    <r>
      <t xml:space="preserve">Napój czarna porzeczka Tarczyn
</t>
    </r>
    <r>
      <rPr>
        <sz val="8"/>
        <color theme="1"/>
        <rFont val="Calibri"/>
        <family val="2"/>
        <charset val="238"/>
        <scheme val="minor"/>
      </rPr>
      <t>Butelka szklana o pojemności 300 ml</t>
    </r>
  </si>
  <si>
    <r>
      <t xml:space="preserve">Sok pomidorowy 100% Tymbark
</t>
    </r>
    <r>
      <rPr>
        <sz val="8"/>
        <color theme="1"/>
        <rFont val="Calibri"/>
        <family val="2"/>
        <charset val="238"/>
        <scheme val="minor"/>
      </rPr>
      <t>Butelka szklana o pojemności 250 ml</t>
    </r>
  </si>
  <si>
    <r>
      <t xml:space="preserve">Napój owocowy jabłko-mięta Tymbark
</t>
    </r>
    <r>
      <rPr>
        <sz val="8"/>
        <color theme="1"/>
        <rFont val="Calibri"/>
        <family val="2"/>
        <charset val="238"/>
        <scheme val="minor"/>
      </rPr>
      <t>Butelka szklana o pojemności 250 ml</t>
    </r>
  </si>
  <si>
    <r>
      <t xml:space="preserve">Napój owocowy jabłko-arbuz Tymbark
</t>
    </r>
    <r>
      <rPr>
        <sz val="8"/>
        <color theme="1"/>
        <rFont val="Calibri"/>
        <family val="2"/>
        <charset val="238"/>
        <scheme val="minor"/>
      </rPr>
      <t>Butelka szklana o pojemności 250 ml</t>
    </r>
  </si>
  <si>
    <r>
      <t xml:space="preserve">Coca Cola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</si>
  <si>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Coca Cola Zero Cukru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</si>
  <si>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Coca Cola
</t>
    </r>
    <r>
      <rPr>
        <sz val="8"/>
        <color theme="1"/>
        <rFont val="Calibri"/>
        <family val="2"/>
        <charset val="238"/>
        <scheme val="minor"/>
      </rPr>
      <t>Butelka szklana 330ml</t>
    </r>
  </si>
  <si>
    <r>
      <t xml:space="preserve">Coca Cola Zero Cukru
</t>
    </r>
    <r>
      <rPr>
        <sz val="8"/>
        <color theme="1"/>
        <rFont val="Calibri"/>
        <family val="2"/>
        <charset val="238"/>
        <scheme val="minor"/>
      </rPr>
      <t>Butelka szklana 330ml</t>
    </r>
  </si>
  <si>
    <r>
      <t xml:space="preserve">Cukier biały
</t>
    </r>
    <r>
      <rPr>
        <sz val="8"/>
        <color theme="1"/>
        <rFont val="Calibri"/>
        <family val="2"/>
        <charset val="238"/>
        <scheme val="minor"/>
      </rPr>
      <t>Opakowanie 1 kg</t>
    </r>
  </si>
  <si>
    <r>
      <t xml:space="preserve">Cukier biały w saszetkach
</t>
    </r>
    <r>
      <rPr>
        <sz val="8"/>
        <color theme="1"/>
        <rFont val="Calibri"/>
        <family val="2"/>
        <charset val="238"/>
        <scheme val="minor"/>
      </rPr>
      <t>W opakowaniu 200 saszetek po 5g waga całkowita 1 kg</t>
    </r>
  </si>
  <si>
    <r>
      <t xml:space="preserve">Cukier trzcinowy w saszetkach
</t>
    </r>
    <r>
      <rPr>
        <sz val="8"/>
        <color theme="1"/>
        <rFont val="Calibri"/>
        <family val="2"/>
        <charset val="238"/>
        <scheme val="minor"/>
      </rPr>
      <t>W opakowaniu 200 saszetek po 5 g waga całkowita 1 kg</t>
    </r>
  </si>
  <si>
    <r>
      <t xml:space="preserve">Cukier trzcinowy
</t>
    </r>
    <r>
      <rPr>
        <sz val="8"/>
        <color theme="1"/>
        <rFont val="Calibri"/>
        <family val="2"/>
        <charset val="238"/>
        <scheme val="minor"/>
      </rPr>
      <t>Opakowanie 1 kg</t>
    </r>
  </si>
  <si>
    <r>
      <t xml:space="preserve">Woda mineralna gazowana "Cisowianka" Perlage
</t>
    </r>
    <r>
      <rPr>
        <sz val="8"/>
        <color theme="1"/>
        <rFont val="Calibri"/>
        <family val="2"/>
        <charset val="238"/>
        <scheme val="minor"/>
      </rPr>
      <t>Butelka szklana 300ml</t>
    </r>
  </si>
  <si>
    <r>
      <t xml:space="preserve">Woda mineralna niegazowana "Cisowianka" Classique
</t>
    </r>
    <r>
      <rPr>
        <sz val="8"/>
        <color theme="1"/>
        <rFont val="Calibri"/>
        <family val="2"/>
        <charset val="238"/>
        <scheme val="minor"/>
      </rPr>
      <t>Butelka szklana 300ml</t>
    </r>
  </si>
  <si>
    <r>
      <t xml:space="preserve">Woda mineralna lekko gazowana - musująca "Cisowianka" Perlage
</t>
    </r>
    <r>
      <rPr>
        <sz val="8"/>
        <color theme="1"/>
        <rFont val="Calibri"/>
        <family val="2"/>
        <charset val="238"/>
        <scheme val="minor"/>
      </rPr>
      <t>Butelka szklana 300ml</t>
    </r>
  </si>
  <si>
    <r>
      <t>Woda gazowna Kinga Pieninska</t>
    </r>
    <r>
      <rPr>
        <sz val="8"/>
        <rFont val="Calibri"/>
        <family val="2"/>
        <charset val="238"/>
        <scheme val="minor"/>
      </rPr>
      <t xml:space="preserve">
Butelka szklana 330ml </t>
    </r>
  </si>
  <si>
    <r>
      <t>Woda niegazowana Kinga Pienińska
B</t>
    </r>
    <r>
      <rPr>
        <sz val="8"/>
        <rFont val="Calibri"/>
        <family val="2"/>
        <charset val="238"/>
        <scheme val="minor"/>
      </rPr>
      <t xml:space="preserve">utelka szklana 330ml </t>
    </r>
  </si>
  <si>
    <r>
      <t xml:space="preserve">Woda (mineralna) gazowana "Cisowianka"
</t>
    </r>
    <r>
      <rPr>
        <sz val="8"/>
        <color theme="1"/>
        <rFont val="Calibri"/>
        <family val="2"/>
        <charset val="238"/>
        <scheme val="minor"/>
      </rPr>
      <t>Butelka PET 1500ml</t>
    </r>
  </si>
  <si>
    <r>
      <t xml:space="preserve">Woda mineralna Żywiec Zdrój Minerals+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</si>
  <si>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Woda (mineralna) wysokozmineralizowana "Muszynianka"
</t>
    </r>
    <r>
      <rPr>
        <sz val="8"/>
        <color theme="1"/>
        <rFont val="Calibri"/>
        <family val="2"/>
        <charset val="238"/>
        <scheme val="minor"/>
      </rPr>
      <t>Butelka PET 1500ml</t>
    </r>
  </si>
  <si>
    <r>
      <t xml:space="preserve">Woda mineralna Żywiec Zdrój Minerals+
</t>
    </r>
    <r>
      <rPr>
        <sz val="8"/>
        <color theme="1"/>
        <rFont val="Calibri"/>
        <family val="2"/>
        <charset val="238"/>
        <scheme val="minor"/>
      </rPr>
      <t>Butelka PET 1200ml</t>
    </r>
  </si>
  <si>
    <r>
      <t xml:space="preserve">Woda mineralna niskonasycona "Muszynianka"
</t>
    </r>
    <r>
      <rPr>
        <sz val="8"/>
        <color theme="1"/>
        <rFont val="Calibri"/>
        <family val="2"/>
        <charset val="238"/>
        <scheme val="minor"/>
      </rPr>
      <t>Butelka PET 600ml</t>
    </r>
  </si>
  <si>
    <r>
      <t xml:space="preserve">Woda (mineralna) niegazowana "Cisowianka"
</t>
    </r>
    <r>
      <rPr>
        <sz val="8"/>
        <color theme="1"/>
        <rFont val="Calibri"/>
        <family val="2"/>
        <charset val="238"/>
        <scheme val="minor"/>
      </rPr>
      <t>Butelka PET 1500ml</t>
    </r>
  </si>
  <si>
    <r>
      <t xml:space="preserve">Woda mineralna niegazowana "Nałęczowianka"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</si>
  <si>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Woda mineralna gazowana "Nałęczowianka"
</t>
    </r>
    <r>
      <rPr>
        <sz val="8"/>
        <color theme="1"/>
        <rFont val="Calibri"/>
        <family val="2"/>
        <charset val="238"/>
        <scheme val="minor"/>
      </rPr>
      <t>Butelka PET 500ml</t>
    </r>
  </si>
  <si>
    <r>
      <t xml:space="preserve">Kapsułki nespresso PROFESIONAL: India, Guatemala, Brazil, Peru, Organic
</t>
    </r>
    <r>
      <rPr>
        <sz val="8"/>
        <color theme="1"/>
        <rFont val="Calibri"/>
        <family val="2"/>
        <charset val="238"/>
        <scheme val="minor"/>
      </rPr>
      <t>Kapsułki aluminiowe 50 szt</t>
    </r>
  </si>
  <si>
    <r>
      <t xml:space="preserve">Kapsułki nespresso LATISIMA ONE:  Ispirazione Napoli, Ispirazione Ristretto Italiano, Darkan Chiaro, Corto, Instanbul Espresso 
</t>
    </r>
    <r>
      <rPr>
        <sz val="8"/>
        <color theme="1"/>
        <rFont val="Calibri"/>
        <family val="2"/>
        <charset val="238"/>
        <scheme val="minor"/>
      </rPr>
      <t>Kapsułki aluminiowe 10 szt</t>
    </r>
  </si>
  <si>
    <r>
      <t xml:space="preserve">Kapsułki Tchibo CAFISSIMO: espresso, crema mild, crema Brasil
</t>
    </r>
    <r>
      <rPr>
        <sz val="8"/>
        <color theme="1"/>
        <rFont val="Calibri"/>
        <family val="2"/>
        <charset val="238"/>
        <scheme val="minor"/>
      </rPr>
      <t>Kapsułki 10 szt.</t>
    </r>
  </si>
  <si>
    <t>V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</si>
</sst>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\ mmmm\ 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2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1"/>
    <xf numFmtId="0" fontId="0" fillId="3" borderId="4" xfId="0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19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vertical="center"/>
    </xf>
    <xf numFmtId="164" fontId="5" fillId="0" borderId="3" xfId="1" applyNumberFormat="1" applyFont="1" applyFill="1" applyBorder="1" applyAlignment="1" applyProtection="1">
      <alignment vertical="center"/>
    </xf>
    <xf numFmtId="0" fontId="6" fillId="2" borderId="1" xfId="1" applyFont="1" applyFill="1" applyBorder="1" applyAlignment="1" applyProtection="1">
      <alignment vertical="center" wrapText="1"/>
    </xf>
    <xf numFmtId="0" fontId="6" fillId="2" borderId="2" xfId="1" applyFont="1" applyFill="1" applyBorder="1" applyAlignment="1" applyProtection="1">
      <alignment vertical="center" wrapText="1"/>
    </xf>
    <xf numFmtId="0" fontId="6" fillId="2" borderId="3" xfId="1" applyFont="1" applyFill="1" applyBorder="1" applyAlignment="1" applyProtection="1">
      <alignment vertical="center" wrapText="1"/>
    </xf>
    <xf numFmtId="0" fontId="5" fillId="0" borderId="4" xfId="1" applyFont="1" applyFill="1" applyBorder="1" applyAlignment="1" applyProtection="1">
      <alignment vertical="center" wrapText="1"/>
    </xf>
    <xf numFmtId="0" fontId="5" fillId="0" borderId="4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vertical="center"/>
    </xf>
    <xf numFmtId="0" fontId="4" fillId="0" borderId="2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center" vertical="center" wrapText="1"/>
    </xf>
    <xf numFmtId="164" fontId="14" fillId="0" borderId="4" xfId="1" applyNumberFormat="1" applyFill="1" applyBorder="1" applyAlignment="1" applyProtection="1">
      <alignment vertical="center"/>
    </xf>
    <xf numFmtId="0" fontId="15" fillId="0" borderId="4" xfId="1" applyFont="1" applyBorder="1" applyAlignment="1" applyProtection="1">
      <alignment wrapText="1"/>
    </xf>
    <xf numFmtId="164" fontId="14" fillId="0" borderId="3" xfId="1" applyNumberFormat="1" applyFill="1" applyBorder="1" applyAlignment="1" applyProtection="1">
      <alignment vertical="center"/>
    </xf>
    <xf numFmtId="0" fontId="14" fillId="0" borderId="1" xfId="1" applyFill="1" applyBorder="1" applyAlignment="1" applyProtection="1">
      <alignment vertical="center" wrapText="1"/>
    </xf>
    <xf numFmtId="0" fontId="14" fillId="0" borderId="4" xfId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vertical="center" wrapText="1"/>
    </xf>
    <xf numFmtId="0" fontId="14" fillId="0" borderId="4" xfId="1" applyBorder="1" applyProtection="1"/>
    <xf numFmtId="164" fontId="14" fillId="0" borderId="4" xfId="1" applyNumberFormat="1" applyBorder="1" applyProtection="1"/>
    <xf numFmtId="0" fontId="17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0" fillId="4" borderId="0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20" fillId="4" borderId="0" xfId="2" quotePrefix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center" vertical="top" wrapText="1"/>
    </xf>
    <xf numFmtId="0" fontId="0" fillId="0" borderId="0" xfId="0" applyProtection="1"/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0" fontId="9" fillId="4" borderId="0" xfId="0" applyFont="1" applyFill="1" applyAlignment="1" applyProtection="1">
      <alignment horizontal="left" vertical="center"/>
    </xf>
    <xf numFmtId="0" fontId="11" fillId="4" borderId="0" xfId="0" quotePrefix="1" applyFont="1" applyFill="1" applyAlignment="1" applyProtection="1">
      <alignment horizontal="left" vertical="center"/>
    </xf>
    <xf numFmtId="0" fontId="11" fillId="4" borderId="0" xfId="0" applyFont="1" applyFill="1" applyAlignment="1" applyProtection="1">
      <alignment horizontal="left" vertical="center"/>
    </xf>
    <xf numFmtId="0" fontId="0" fillId="4" borderId="0" xfId="0" applyFill="1" applyProtection="1"/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12" fillId="4" borderId="0" xfId="0" applyFont="1" applyFill="1" applyBorder="1" applyAlignment="1" applyProtection="1">
      <alignment horizontal="left" vertical="center" wrapText="1"/>
    </xf>
    <xf numFmtId="0" fontId="12" fillId="4" borderId="17" xfId="0" applyFont="1" applyFill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4" fontId="0" fillId="0" borderId="9" xfId="0" applyNumberFormat="1" applyBorder="1" applyAlignment="1" applyProtection="1">
      <alignment vertical="center"/>
    </xf>
    <xf numFmtId="164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0" xfId="0" applyBorder="1" applyProtection="1"/>
    <xf numFmtId="0" fontId="0" fillId="0" borderId="13" xfId="0" applyBorder="1" applyProtection="1"/>
    <xf numFmtId="0" fontId="12" fillId="0" borderId="0" xfId="0" applyFont="1" applyAlignment="1" applyProtection="1"/>
    <xf numFmtId="164" fontId="0" fillId="0" borderId="13" xfId="0" applyNumberFormat="1" applyBorder="1" applyProtection="1"/>
    <xf numFmtId="0" fontId="6" fillId="0" borderId="0" xfId="0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righ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7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17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11" fillId="3" borderId="2" xfId="0" quotePrefix="1" applyFont="1" applyFill="1" applyBorder="1" applyAlignment="1" applyProtection="1">
      <alignment horizontal="center" vertical="center"/>
      <protection locked="0"/>
    </xf>
    <xf numFmtId="0" fontId="11" fillId="3" borderId="3" xfId="0" quotePrefix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9" fillId="0" borderId="0" xfId="0" applyFont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0" fontId="12" fillId="4" borderId="3" xfId="0" applyFont="1" applyFill="1" applyBorder="1" applyAlignment="1" applyProtection="1">
      <alignment horizontal="left" vertical="center" wrapText="1"/>
    </xf>
    <xf numFmtId="164" fontId="6" fillId="0" borderId="11" xfId="0" applyNumberFormat="1" applyFont="1" applyBorder="1" applyAlignment="1" applyProtection="1">
      <alignment horizontal="right" vertical="center"/>
    </xf>
    <xf numFmtId="164" fontId="6" fillId="0" borderId="18" xfId="0" applyNumberFormat="1" applyFont="1" applyBorder="1" applyAlignment="1" applyProtection="1">
      <alignment horizontal="right" vertical="center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wrapText="1"/>
    </xf>
    <xf numFmtId="0" fontId="1" fillId="0" borderId="4" xfId="1" applyFont="1" applyFill="1" applyBorder="1" applyAlignment="1" applyProtection="1">
      <alignment vertical="center" wrapText="1"/>
    </xf>
    <xf numFmtId="0" fontId="1" fillId="0" borderId="1" xfId="1" applyFont="1" applyFill="1" applyBorder="1" applyAlignment="1" applyProtection="1">
      <alignment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164" fontId="8" fillId="0" borderId="6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 wrapText="1"/>
    </xf>
    <xf numFmtId="165" fontId="9" fillId="0" borderId="0" xfId="0" applyNumberFormat="1" applyFont="1" applyAlignment="1" applyProtection="1">
      <alignment horizontal="center"/>
    </xf>
  </cellXfs>
  <cellStyles count="3">
    <cellStyle name="Hiperłącze" xfId="2" builtinId="8"/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S40"/>
  <sheetViews>
    <sheetView showGridLines="0" zoomScaleNormal="100" zoomScaleSheetLayoutView="100" workbookViewId="0">
      <selection activeCell="D18" sqref="D18:I18"/>
    </sheetView>
  </sheetViews>
  <sheetFormatPr defaultColWidth="0" defaultRowHeight="15" zeroHeight="1" x14ac:dyDescent="0.25"/>
  <cols>
    <col min="1" max="1" width="4.7109375" customWidth="1"/>
    <col min="2" max="2" width="3.28515625" customWidth="1"/>
    <col min="3" max="3" width="20.7109375" customWidth="1"/>
    <col min="4" max="4" width="11.85546875" customWidth="1"/>
    <col min="5" max="5" width="23.5703125" customWidth="1"/>
    <col min="6" max="6" width="6.7109375" style="2" customWidth="1"/>
    <col min="7" max="7" width="9.7109375" style="1" customWidth="1"/>
    <col min="8" max="8" width="6.7109375" style="3" customWidth="1"/>
    <col min="9" max="9" width="11.28515625" customWidth="1"/>
    <col min="10" max="10" width="0.42578125" hidden="1" customWidth="1"/>
    <col min="11" max="11" width="9.140625" customWidth="1"/>
    <col min="20" max="16384" width="9.140625" hidden="1"/>
  </cols>
  <sheetData>
    <row r="1" spans="1:19" x14ac:dyDescent="0.25">
      <c r="A1" s="97" t="s">
        <v>108</v>
      </c>
      <c r="B1" s="97"/>
      <c r="C1" s="97"/>
      <c r="D1" s="97"/>
      <c r="E1" s="60"/>
      <c r="F1" s="51"/>
      <c r="G1" s="120">
        <f ca="1">NOW()</f>
        <v>46190.511238194442</v>
      </c>
      <c r="H1" s="120"/>
      <c r="I1" s="120"/>
    </row>
    <row r="2" spans="1:19" ht="5.0999999999999996" customHeight="1" x14ac:dyDescent="0.25">
      <c r="A2" s="81"/>
      <c r="B2" s="81"/>
      <c r="C2" s="81"/>
      <c r="D2" s="81"/>
      <c r="E2" s="81"/>
      <c r="F2" s="81"/>
      <c r="G2" s="81"/>
      <c r="H2" s="81"/>
      <c r="I2" s="44"/>
    </row>
    <row r="3" spans="1:19" ht="15" customHeight="1" x14ac:dyDescent="0.25">
      <c r="A3" s="89" t="s">
        <v>20</v>
      </c>
      <c r="B3" s="89"/>
      <c r="C3" s="89"/>
      <c r="D3" s="94"/>
      <c r="E3" s="95"/>
      <c r="F3" s="95"/>
      <c r="G3" s="95"/>
      <c r="H3" s="95"/>
      <c r="I3" s="96"/>
    </row>
    <row r="4" spans="1:19" ht="5.0999999999999996" customHeight="1" x14ac:dyDescent="0.25">
      <c r="A4" s="98"/>
      <c r="B4" s="98"/>
      <c r="C4" s="98"/>
      <c r="D4" s="98"/>
      <c r="E4" s="98"/>
      <c r="F4" s="98"/>
      <c r="G4" s="98"/>
      <c r="H4" s="98"/>
      <c r="I4" s="44"/>
    </row>
    <row r="5" spans="1:19" x14ac:dyDescent="0.25">
      <c r="A5" s="89" t="s">
        <v>43</v>
      </c>
      <c r="B5" s="89"/>
      <c r="C5" s="90"/>
      <c r="D5" s="91"/>
      <c r="E5" s="92"/>
      <c r="F5" s="92"/>
      <c r="G5" s="92"/>
      <c r="H5" s="92"/>
      <c r="I5" s="93"/>
    </row>
    <row r="6" spans="1:19" s="44" customFormat="1" ht="4.9000000000000004" customHeight="1" x14ac:dyDescent="0.25">
      <c r="A6" s="47"/>
      <c r="B6" s="47"/>
      <c r="C6" s="47"/>
      <c r="D6" s="48"/>
      <c r="E6" s="48"/>
      <c r="F6" s="49"/>
      <c r="G6" s="49"/>
      <c r="H6" s="49"/>
      <c r="I6" s="50"/>
    </row>
    <row r="7" spans="1:19" ht="21.6" customHeight="1" x14ac:dyDescent="0.25">
      <c r="A7" s="82" t="s">
        <v>35</v>
      </c>
      <c r="B7" s="83"/>
      <c r="C7" s="84"/>
      <c r="D7" s="86" t="s">
        <v>36</v>
      </c>
      <c r="E7" s="87"/>
      <c r="F7" s="87"/>
      <c r="G7" s="87"/>
      <c r="H7" s="87"/>
      <c r="I7" s="88"/>
    </row>
    <row r="8" spans="1:19" ht="6" customHeight="1" x14ac:dyDescent="0.25">
      <c r="A8" s="35"/>
      <c r="B8" s="36"/>
      <c r="C8" s="37"/>
      <c r="D8" s="38"/>
      <c r="E8" s="38"/>
      <c r="F8" s="39"/>
      <c r="G8" s="39"/>
      <c r="H8" s="39"/>
      <c r="I8" s="39"/>
    </row>
    <row r="9" spans="1:19" ht="25.15" customHeight="1" x14ac:dyDescent="0.25">
      <c r="A9" s="85" t="s">
        <v>37</v>
      </c>
      <c r="B9" s="85"/>
      <c r="C9" s="85"/>
      <c r="D9" s="40"/>
      <c r="E9" s="40"/>
      <c r="F9" s="119" t="s">
        <v>44</v>
      </c>
      <c r="G9" s="119"/>
      <c r="H9" s="119"/>
      <c r="I9" s="119"/>
    </row>
    <row r="10" spans="1:19" ht="11.45" customHeight="1" x14ac:dyDescent="0.25">
      <c r="A10" s="85" t="s">
        <v>38</v>
      </c>
      <c r="B10" s="85"/>
      <c r="C10" s="85"/>
      <c r="D10" s="40"/>
      <c r="E10" s="40"/>
      <c r="F10" s="119"/>
      <c r="G10" s="119"/>
      <c r="H10" s="119"/>
      <c r="I10" s="119"/>
    </row>
    <row r="11" spans="1:19" ht="14.45" customHeight="1" x14ac:dyDescent="0.25">
      <c r="A11" s="85"/>
      <c r="B11" s="85"/>
      <c r="C11" s="85"/>
      <c r="D11" s="41"/>
      <c r="E11" s="60"/>
      <c r="F11" s="119"/>
      <c r="G11" s="119"/>
      <c r="H11" s="119"/>
      <c r="I11" s="119"/>
    </row>
    <row r="12" spans="1:19" ht="6.6" customHeight="1" x14ac:dyDescent="0.25">
      <c r="A12" s="42"/>
      <c r="B12" s="42"/>
      <c r="C12" s="42"/>
      <c r="D12" s="41"/>
      <c r="E12" s="60"/>
      <c r="F12" s="43"/>
      <c r="G12" s="43"/>
      <c r="H12" s="43"/>
      <c r="I12" s="43"/>
    </row>
    <row r="13" spans="1:19" ht="12" customHeight="1" x14ac:dyDescent="0.25">
      <c r="A13" s="109" t="s">
        <v>21</v>
      </c>
      <c r="B13" s="109"/>
      <c r="C13" s="109"/>
      <c r="D13" s="109"/>
      <c r="E13" s="109"/>
      <c r="F13" s="109"/>
      <c r="G13" s="109"/>
      <c r="H13" s="109"/>
      <c r="I13" s="109"/>
    </row>
    <row r="14" spans="1:19" ht="25.15" customHeight="1" x14ac:dyDescent="0.25">
      <c r="A14" s="110" t="s">
        <v>45</v>
      </c>
      <c r="B14" s="110"/>
      <c r="C14" s="110"/>
      <c r="D14" s="110"/>
      <c r="E14" s="110"/>
      <c r="F14" s="110"/>
      <c r="G14" s="110"/>
      <c r="H14" s="110"/>
      <c r="I14" s="110"/>
    </row>
    <row r="15" spans="1:19" ht="4.9000000000000004" customHeight="1" x14ac:dyDescent="0.25">
      <c r="A15" s="99"/>
      <c r="B15" s="99"/>
      <c r="C15" s="99"/>
      <c r="D15" s="99"/>
      <c r="E15" s="99"/>
      <c r="F15" s="99"/>
      <c r="G15" s="99"/>
      <c r="H15" s="99"/>
      <c r="I15" s="44"/>
      <c r="S15">
        <v>74</v>
      </c>
    </row>
    <row r="16" spans="1:19" ht="25.15" customHeight="1" x14ac:dyDescent="0.25">
      <c r="A16" s="100" t="s">
        <v>22</v>
      </c>
      <c r="B16" s="100"/>
      <c r="C16" s="100"/>
      <c r="D16" s="101" t="s">
        <v>27</v>
      </c>
      <c r="E16" s="102"/>
      <c r="F16" s="102"/>
      <c r="G16" s="102"/>
      <c r="H16" s="102"/>
      <c r="I16" s="103"/>
    </row>
    <row r="17" spans="1:9" ht="4.9000000000000004" customHeight="1" x14ac:dyDescent="0.25">
      <c r="A17" s="45"/>
      <c r="B17" s="45"/>
      <c r="C17" s="46"/>
      <c r="D17" s="41"/>
      <c r="E17" s="60"/>
      <c r="F17" s="41"/>
      <c r="G17" s="41"/>
      <c r="H17" s="41"/>
      <c r="I17" s="44"/>
    </row>
    <row r="18" spans="1:9" ht="19.149999999999999" customHeight="1" x14ac:dyDescent="0.25">
      <c r="A18" s="100" t="s">
        <v>23</v>
      </c>
      <c r="B18" s="100"/>
      <c r="C18" s="100"/>
      <c r="D18" s="106"/>
      <c r="E18" s="107"/>
      <c r="F18" s="107"/>
      <c r="G18" s="107"/>
      <c r="H18" s="107"/>
      <c r="I18" s="108"/>
    </row>
    <row r="19" spans="1:9" s="44" customFormat="1" ht="4.9000000000000004" customHeight="1" x14ac:dyDescent="0.25">
      <c r="A19" s="52"/>
      <c r="B19" s="52"/>
      <c r="C19" s="52"/>
      <c r="G19" s="41"/>
    </row>
    <row r="20" spans="1:9" ht="19.149999999999999" customHeight="1" x14ac:dyDescent="0.25">
      <c r="A20" s="100" t="s">
        <v>39</v>
      </c>
      <c r="B20" s="100"/>
      <c r="C20" s="100"/>
      <c r="D20" s="106"/>
      <c r="E20" s="107"/>
      <c r="F20" s="107"/>
      <c r="G20" s="107"/>
      <c r="H20" s="107"/>
      <c r="I20" s="108"/>
    </row>
    <row r="21" spans="1:9" s="44" customFormat="1" ht="4.9000000000000004" customHeight="1" thickBot="1" x14ac:dyDescent="0.3">
      <c r="A21" s="45"/>
      <c r="B21" s="45"/>
      <c r="C21" s="45"/>
      <c r="D21" s="53"/>
      <c r="E21" s="53"/>
      <c r="F21" s="53"/>
      <c r="G21" s="53"/>
      <c r="H21" s="54"/>
      <c r="I21" s="50"/>
    </row>
    <row r="22" spans="1:9" s="44" customFormat="1" ht="47.45" customHeight="1" x14ac:dyDescent="0.25">
      <c r="A22" s="70" t="s">
        <v>29</v>
      </c>
      <c r="B22" s="73" t="s">
        <v>1</v>
      </c>
      <c r="C22" s="74"/>
      <c r="D22" s="74"/>
      <c r="E22" s="75"/>
      <c r="F22" s="55" t="s">
        <v>40</v>
      </c>
      <c r="G22" s="117" t="s">
        <v>30</v>
      </c>
      <c r="H22" s="55" t="s">
        <v>41</v>
      </c>
      <c r="I22" s="118" t="s">
        <v>42</v>
      </c>
    </row>
    <row r="23" spans="1:9" ht="27" customHeight="1" x14ac:dyDescent="0.25">
      <c r="A23" s="68"/>
      <c r="B23" s="76" t="str">
        <f>IF(A23="","← Proszę podać kod produktu. Kody znajdziesz w arkuszu artykuły",
IFERROR(
INDEX(artykuły!B:B,MATCH(A23,artykuły!A:A,0)),
"⚠ Nieprawidłowy kod"
))</f>
        <v>← Proszę podać kod produktu. Kody znajdziesz w arkuszu artykuły</v>
      </c>
      <c r="C23" s="77"/>
      <c r="D23" s="77"/>
      <c r="E23" s="78"/>
      <c r="F23" s="56">
        <f>IF(A23&gt;0,INDEX(artykuły!$A$1:$D$203,MATCH(A23,artykuły!$A$1:$A$203,),MATCH(F$22,artykuły!$A$1:$C$1,)),0)</f>
        <v>0</v>
      </c>
      <c r="G23" s="57">
        <f>IF(A23&gt;0,INDEX(artykuły!$A$1:$D$203,MATCH(A23,artykuły!$A$1:$A$203,),MATCH(G$22,artykuły!$A$1:$D$1,)),0)</f>
        <v>0</v>
      </c>
      <c r="H23" s="5"/>
      <c r="I23" s="58">
        <f>G23*H23</f>
        <v>0</v>
      </c>
    </row>
    <row r="24" spans="1:9" ht="27" customHeight="1" x14ac:dyDescent="0.25">
      <c r="A24" s="68"/>
      <c r="B24" s="76" t="str">
        <f>IF(A24="","← Proszę podać kod produktu. Kody znajdziesz w arkuszu artykuły",
IFERROR(
INDEX(artykuły!B:B,MATCH(A24,artykuły!A:A,0)),
"⚠ Nieprawidłowy kod"
))</f>
        <v>← Proszę podać kod produktu. Kody znajdziesz w arkuszu artykuły</v>
      </c>
      <c r="C24" s="77"/>
      <c r="D24" s="77"/>
      <c r="E24" s="78"/>
      <c r="F24" s="56">
        <f>IF(A24&gt;0,INDEX(artykuły!$A$1:$D$203,MATCH(A24,artykuły!$A$1:$A$203,),MATCH(F$22,artykuły!$A$1:$C$1,)),0)</f>
        <v>0</v>
      </c>
      <c r="G24" s="57">
        <f>IF(A24&gt;0,INDEX(artykuły!$A$1:$D$203,MATCH(A24,artykuły!$A$1:$A$203,),MATCH(G$22,artykuły!$A$1:$D$1,)),0)</f>
        <v>0</v>
      </c>
      <c r="H24" s="5"/>
      <c r="I24" s="58">
        <f t="shared" ref="I24:I34" si="0">G24*H24</f>
        <v>0</v>
      </c>
    </row>
    <row r="25" spans="1:9" ht="27" customHeight="1" x14ac:dyDescent="0.25">
      <c r="A25" s="68"/>
      <c r="B25" s="76" t="str">
        <f>IF(A25="","← Proszę podać kod produktu. Kody znajdziesz w arkuszu artykuły",
IFERROR(
INDEX(artykuły!B:B,MATCH(A25,artykuły!A:A,0)),
"⚠ Nieprawidłowy kod"
))</f>
        <v>← Proszę podać kod produktu. Kody znajdziesz w arkuszu artykuły</v>
      </c>
      <c r="C25" s="77"/>
      <c r="D25" s="77"/>
      <c r="E25" s="78"/>
      <c r="F25" s="56">
        <f>IF(A25&gt;0,INDEX(artykuły!$A$1:$D$203,MATCH(A25,artykuły!$A$1:$A$203,),MATCH(F$22,artykuły!$A$1:$C$1,)),0)</f>
        <v>0</v>
      </c>
      <c r="G25" s="57">
        <f>IF(A25&gt;0,INDEX(artykuły!$A$1:$D$203,MATCH(A25,artykuły!$A$1:$A$203,),MATCH(G$22,artykuły!$A$1:$D$1,)),0)</f>
        <v>0</v>
      </c>
      <c r="H25" s="5"/>
      <c r="I25" s="58">
        <f t="shared" si="0"/>
        <v>0</v>
      </c>
    </row>
    <row r="26" spans="1:9" ht="27" customHeight="1" x14ac:dyDescent="0.25">
      <c r="A26" s="68"/>
      <c r="B26" s="76" t="str">
        <f>IF(A26="","← Proszę podać kod produktu. Kody znajdziesz w arkuszu artykuły",
IFERROR(
INDEX(artykuły!B:B,MATCH(A26,artykuły!A:A,0)),
"⚠ Nieprawidłowy kod"
))</f>
        <v>← Proszę podać kod produktu. Kody znajdziesz w arkuszu artykuły</v>
      </c>
      <c r="C26" s="77"/>
      <c r="D26" s="77"/>
      <c r="E26" s="78"/>
      <c r="F26" s="56">
        <f>IF(A26&gt;0,INDEX(artykuły!$A$1:$D$203,MATCH(A26,artykuły!$A$1:$A$203,),MATCH(F$22,artykuły!$A$1:$C$1,)),0)</f>
        <v>0</v>
      </c>
      <c r="G26" s="57">
        <f>IF(A26&gt;0,INDEX(artykuły!$A$1:$D$203,MATCH(A26,artykuły!$A$1:$A$203,),MATCH(G$22,artykuły!$A$1:$D$1,)),0)</f>
        <v>0</v>
      </c>
      <c r="H26" s="5"/>
      <c r="I26" s="58">
        <f t="shared" si="0"/>
        <v>0</v>
      </c>
    </row>
    <row r="27" spans="1:9" ht="27" customHeight="1" x14ac:dyDescent="0.25">
      <c r="A27" s="68"/>
      <c r="B27" s="76" t="str">
        <f>IF(A27="","← Proszę podać kod produktu. Kody znajdziesz w arkuszu artykuły",
IFERROR(
INDEX(artykuły!B:B,MATCH(A27,artykuły!A:A,0)),
"⚠ Nieprawidłowy kod"
))</f>
        <v>← Proszę podać kod produktu. Kody znajdziesz w arkuszu artykuły</v>
      </c>
      <c r="C27" s="77"/>
      <c r="D27" s="77"/>
      <c r="E27" s="78"/>
      <c r="F27" s="56">
        <f>IF(A27&gt;0,INDEX(artykuły!$A$1:$D$203,MATCH(A27,artykuły!$A$1:$A$203,),MATCH(F$22,artykuły!$A$1:$C$1,)),0)</f>
        <v>0</v>
      </c>
      <c r="G27" s="57">
        <f>IF(A27&gt;0,INDEX(artykuły!$A$1:$D$203,MATCH(A27,artykuły!$A$1:$A$203,),MATCH(G$22,artykuły!$A$1:$D$1,)),0)</f>
        <v>0</v>
      </c>
      <c r="H27" s="5"/>
      <c r="I27" s="58">
        <f t="shared" si="0"/>
        <v>0</v>
      </c>
    </row>
    <row r="28" spans="1:9" ht="27" customHeight="1" x14ac:dyDescent="0.25">
      <c r="A28" s="68"/>
      <c r="B28" s="76" t="str">
        <f>IF(A28="","← Proszę podać kod produktu. Kody znajdziesz w arkuszu artykuły",
IFERROR(
INDEX(artykuły!B:B,MATCH(A28,artykuły!A:A,0)),
"⚠ Nieprawidłowy kod"
))</f>
        <v>← Proszę podać kod produktu. Kody znajdziesz w arkuszu artykuły</v>
      </c>
      <c r="C28" s="77"/>
      <c r="D28" s="77"/>
      <c r="E28" s="78"/>
      <c r="F28" s="56">
        <f>IF(A28&gt;0,INDEX(artykuły!$A$1:$D$203,MATCH(A28,artykuły!$A$1:$A$203,),MATCH(F$22,artykuły!$A$1:$C$1,)),0)</f>
        <v>0</v>
      </c>
      <c r="G28" s="57">
        <f>IF(A28&gt;0,INDEX(artykuły!$A$1:$D$203,MATCH(A28,artykuły!$A$1:$A$203,),MATCH(G$22,artykuły!$A$1:$D$1,)),0)</f>
        <v>0</v>
      </c>
      <c r="H28" s="5"/>
      <c r="I28" s="58">
        <f t="shared" si="0"/>
        <v>0</v>
      </c>
    </row>
    <row r="29" spans="1:9" ht="27" customHeight="1" x14ac:dyDescent="0.25">
      <c r="A29" s="68"/>
      <c r="B29" s="76" t="str">
        <f>IF(A29="","← Proszę podać kod produktu. Kody znajdziesz w arkuszu artykuły",
IFERROR(
INDEX(artykuły!B:B,MATCH(A29,artykuły!A:A,0)),
"⚠ Nieprawidłowy kod"
))</f>
        <v>← Proszę podać kod produktu. Kody znajdziesz w arkuszu artykuły</v>
      </c>
      <c r="C29" s="77"/>
      <c r="D29" s="77"/>
      <c r="E29" s="78"/>
      <c r="F29" s="56">
        <f>IF(A29&gt;0,INDEX(artykuły!$A$1:$D$203,MATCH(A29,artykuły!$A$1:$A$203,),MATCH(F$22,artykuły!$A$1:$C$1,)),0)</f>
        <v>0</v>
      </c>
      <c r="G29" s="57">
        <f>IF(A29&gt;0,INDEX(artykuły!$A$1:$D$203,MATCH(A29,artykuły!$A$1:$A$203,),MATCH(G$22,artykuły!$A$1:$D$1,)),0)</f>
        <v>0</v>
      </c>
      <c r="H29" s="5"/>
      <c r="I29" s="58">
        <f t="shared" si="0"/>
        <v>0</v>
      </c>
    </row>
    <row r="30" spans="1:9" ht="27" customHeight="1" x14ac:dyDescent="0.25">
      <c r="A30" s="68"/>
      <c r="B30" s="76" t="str">
        <f>IF(A30="","← Proszę podać kod produktu. Kody znajdziesz w arkuszu artykuły",
IFERROR(
INDEX(artykuły!B:B,MATCH(A30,artykuły!A:A,0)),
"⚠ Nieprawidłowy kod"
))</f>
        <v>← Proszę podać kod produktu. Kody znajdziesz w arkuszu artykuły</v>
      </c>
      <c r="C30" s="77"/>
      <c r="D30" s="77"/>
      <c r="E30" s="78"/>
      <c r="F30" s="56">
        <f>IF(A30&gt;0,INDEX(artykuły!$A$1:$D$203,MATCH(A30,artykuły!$A$1:$A$203,),MATCH(F$22,artykuły!$A$1:$C$1,)),0)</f>
        <v>0</v>
      </c>
      <c r="G30" s="57">
        <f>IF(A30&gt;0,INDEX(artykuły!$A$1:$D$203,MATCH(A30,artykuły!$A$1:$A$203,),MATCH(G$22,artykuły!$A$1:$D$1,)),0)</f>
        <v>0</v>
      </c>
      <c r="H30" s="5"/>
      <c r="I30" s="58">
        <f t="shared" si="0"/>
        <v>0</v>
      </c>
    </row>
    <row r="31" spans="1:9" ht="27" customHeight="1" x14ac:dyDescent="0.25">
      <c r="A31" s="68"/>
      <c r="B31" s="76" t="str">
        <f>IF(A31="","← Proszę podać kod produktu. Kody znajdziesz w arkuszu artykuły",
IFERROR(
INDEX(artykuły!B:B,MATCH(A31,artykuły!A:A,0)),
"⚠ Nieprawidłowy kod"
))</f>
        <v>← Proszę podać kod produktu. Kody znajdziesz w arkuszu artykuły</v>
      </c>
      <c r="C31" s="77"/>
      <c r="D31" s="77"/>
      <c r="E31" s="78"/>
      <c r="F31" s="56">
        <f>IF(A31&gt;0,INDEX(artykuły!$A$1:$D$203,MATCH(A31,artykuły!$A$1:$A$203,),MATCH(F$22,artykuły!$A$1:$C$1,)),0)</f>
        <v>0</v>
      </c>
      <c r="G31" s="57">
        <f>IF(A31&gt;0,INDEX(artykuły!$A$1:$D$203,MATCH(A31,artykuły!$A$1:$A$203,),MATCH(G$22,artykuły!$A$1:$D$1,)),0)</f>
        <v>0</v>
      </c>
      <c r="H31" s="5"/>
      <c r="I31" s="58">
        <f t="shared" si="0"/>
        <v>0</v>
      </c>
    </row>
    <row r="32" spans="1:9" ht="27" customHeight="1" x14ac:dyDescent="0.25">
      <c r="A32" s="69"/>
      <c r="B32" s="76" t="str">
        <f>IF(A32="","← Proszę podać kod produktu. Kody znajdziesz w arkuszu artykuły",
IFERROR(
INDEX(artykuły!B:B,MATCH(A32,artykuły!A:A,0)),
"⚠ Nieprawidłowy kod"
))</f>
        <v>← Proszę podać kod produktu. Kody znajdziesz w arkuszu artykuły</v>
      </c>
      <c r="C32" s="77"/>
      <c r="D32" s="77"/>
      <c r="E32" s="78"/>
      <c r="F32" s="56">
        <f>IF(A32&gt;0,INDEX(artykuły!$A$1:$D$203,MATCH(A32,artykuły!$A$1:$A$203,),MATCH(F$22,artykuły!$A$1:$C$1,)),0)</f>
        <v>0</v>
      </c>
      <c r="G32" s="57">
        <f>IF(A32&gt;0,INDEX(artykuły!$A$1:$D$203,MATCH(A32,artykuły!$A$1:$A$203,),MATCH(G$22,artykuły!$A$1:$D$1,)),0)</f>
        <v>0</v>
      </c>
      <c r="H32" s="5"/>
      <c r="I32" s="58">
        <f t="shared" si="0"/>
        <v>0</v>
      </c>
    </row>
    <row r="33" spans="1:9" ht="27" customHeight="1" x14ac:dyDescent="0.25">
      <c r="A33" s="68"/>
      <c r="B33" s="76" t="str">
        <f>IF(A33="","← Proszę podać kod produktu. Kody znajdziesz w arkuszu artykuły",
IFERROR(
INDEX(artykuły!B:B,MATCH(A33,artykuły!A:A,0)),
"⚠ Nieprawidłowy kod"
))</f>
        <v>← Proszę podać kod produktu. Kody znajdziesz w arkuszu artykuły</v>
      </c>
      <c r="C33" s="77"/>
      <c r="D33" s="77"/>
      <c r="E33" s="78"/>
      <c r="F33" s="56">
        <f>IF(A33&gt;0,INDEX(artykuły!$A$1:$D$203,MATCH(A33,artykuły!$A$1:$A$203,),MATCH(F$22,artykuły!$A$1:$C$1,)),0)</f>
        <v>0</v>
      </c>
      <c r="G33" s="57">
        <f>IF(A33&gt;0,INDEX(artykuły!$A$1:$D$203,MATCH(A33,artykuły!$A$1:$A$203,),MATCH(G$22,artykuły!$A$1:$D$1,)),0)</f>
        <v>0</v>
      </c>
      <c r="H33" s="5"/>
      <c r="I33" s="58">
        <f t="shared" si="0"/>
        <v>0</v>
      </c>
    </row>
    <row r="34" spans="1:9" ht="27" customHeight="1" x14ac:dyDescent="0.25">
      <c r="A34" s="68"/>
      <c r="B34" s="76" t="str">
        <f>IF(A34="","← Proszę podać kod produktu. Kody znajdziesz w arkuszu artykuły",
IFERROR(
INDEX(artykuły!B:B,MATCH(A34,artykuły!A:A,0)),
"⚠ Nieprawidłowy kod"
))</f>
        <v>← Proszę podać kod produktu. Kody znajdziesz w arkuszu artykuły</v>
      </c>
      <c r="C34" s="77"/>
      <c r="D34" s="77"/>
      <c r="E34" s="78"/>
      <c r="F34" s="56">
        <f>IF(A34&gt;0,INDEX(artykuły!$A$1:$D$203,MATCH(A34,artykuły!$A$1:$A$203,),MATCH(F$22,artykuły!$A$1:$C$1,)),0)</f>
        <v>0</v>
      </c>
      <c r="G34" s="57">
        <f>IF(A34&gt;0,INDEX(artykuły!$A$1:$D$203,MATCH(A34,artykuły!$A$1:$A$203,),MATCH(G$22,artykuły!$A$1:$D$1,)),0)</f>
        <v>0</v>
      </c>
      <c r="H34" s="5"/>
      <c r="I34" s="58">
        <f t="shared" si="0"/>
        <v>0</v>
      </c>
    </row>
    <row r="35" spans="1:9" ht="24" customHeight="1" thickBot="1" x14ac:dyDescent="0.3">
      <c r="A35" s="79" t="s">
        <v>25</v>
      </c>
      <c r="B35" s="80"/>
      <c r="C35" s="80"/>
      <c r="D35" s="80"/>
      <c r="E35" s="80"/>
      <c r="F35" s="80"/>
      <c r="G35" s="80"/>
      <c r="H35" s="104">
        <f>SUM(I23:I34)</f>
        <v>0</v>
      </c>
      <c r="I35" s="105"/>
    </row>
    <row r="36" spans="1:9" ht="9.6" customHeight="1" x14ac:dyDescent="0.25">
      <c r="A36" s="66"/>
      <c r="B36" s="66"/>
      <c r="C36" s="66"/>
      <c r="D36" s="66"/>
      <c r="E36" s="66"/>
      <c r="F36" s="66"/>
      <c r="G36" s="66"/>
      <c r="H36" s="67"/>
      <c r="I36" s="67"/>
    </row>
    <row r="37" spans="1:9" x14ac:dyDescent="0.25">
      <c r="A37" s="44"/>
      <c r="B37" s="44"/>
      <c r="C37" s="44"/>
      <c r="D37" s="44"/>
      <c r="E37" s="44"/>
      <c r="F37" s="41"/>
      <c r="G37" s="59"/>
      <c r="H37" s="41"/>
      <c r="I37" s="62"/>
    </row>
    <row r="38" spans="1:9" ht="12.6" customHeight="1" x14ac:dyDescent="0.25">
      <c r="A38" s="44"/>
      <c r="B38" s="63"/>
      <c r="C38" s="63"/>
      <c r="D38" s="44"/>
      <c r="E38" s="63"/>
      <c r="F38" s="61"/>
      <c r="G38" s="65"/>
      <c r="H38" s="61"/>
      <c r="I38" s="63"/>
    </row>
    <row r="39" spans="1:9" ht="13.9" customHeight="1" x14ac:dyDescent="0.25">
      <c r="A39" s="44"/>
      <c r="B39" s="72" t="s">
        <v>24</v>
      </c>
      <c r="C39" s="72"/>
      <c r="D39" s="44"/>
      <c r="E39" s="71" t="s">
        <v>28</v>
      </c>
      <c r="F39" s="71"/>
      <c r="G39" s="71"/>
      <c r="H39" s="71"/>
      <c r="I39" s="71"/>
    </row>
    <row r="40" spans="1:9" x14ac:dyDescent="0.25">
      <c r="A40" s="44"/>
      <c r="B40" s="72"/>
      <c r="C40" s="72"/>
      <c r="D40" s="64"/>
      <c r="E40" s="71"/>
      <c r="F40" s="71"/>
      <c r="G40" s="71"/>
      <c r="H40" s="71"/>
      <c r="I40" s="71"/>
    </row>
  </sheetData>
  <sheetProtection algorithmName="SHA-512" hashValue="qHN0BsPiqGw+5+Z8cALjtfiTC4YQjJFqamLT3oi82/EeeQKObi3zcpFho1/ye+BIJ3G3y0IGV0KQhhNUCXECfA==" saltValue="aV3MdxvQekFExLMfaljY6Q==" spinCount="100000" sheet="1" selectLockedCells="1"/>
  <mergeCells count="39">
    <mergeCell ref="H35:I35"/>
    <mergeCell ref="D18:I18"/>
    <mergeCell ref="A13:I13"/>
    <mergeCell ref="A14:I14"/>
    <mergeCell ref="A20:C20"/>
    <mergeCell ref="D20:I20"/>
    <mergeCell ref="A10:C11"/>
    <mergeCell ref="A15:H15"/>
    <mergeCell ref="A16:C16"/>
    <mergeCell ref="D16:I16"/>
    <mergeCell ref="A18:C18"/>
    <mergeCell ref="F9:I11"/>
    <mergeCell ref="A2:H2"/>
    <mergeCell ref="G1:I1"/>
    <mergeCell ref="A7:C7"/>
    <mergeCell ref="A9:C9"/>
    <mergeCell ref="D7:I7"/>
    <mergeCell ref="A5:C5"/>
    <mergeCell ref="A3:C3"/>
    <mergeCell ref="D5:I5"/>
    <mergeCell ref="D3:I3"/>
    <mergeCell ref="A1:D1"/>
    <mergeCell ref="A4:H4"/>
    <mergeCell ref="E39:I40"/>
    <mergeCell ref="B39:C40"/>
    <mergeCell ref="B22:E22"/>
    <mergeCell ref="B29:E29"/>
    <mergeCell ref="B28:E28"/>
    <mergeCell ref="B27:E27"/>
    <mergeCell ref="B26:E26"/>
    <mergeCell ref="B25:E25"/>
    <mergeCell ref="B34:E34"/>
    <mergeCell ref="B33:E33"/>
    <mergeCell ref="B32:E32"/>
    <mergeCell ref="B31:E31"/>
    <mergeCell ref="B30:E30"/>
    <mergeCell ref="B24:E24"/>
    <mergeCell ref="B23:E23"/>
    <mergeCell ref="A35:G35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E88"/>
  <sheetViews>
    <sheetView showGridLines="0" showRowColHeaders="0" tabSelected="1" workbookViewId="0">
      <pane ySplit="1" topLeftCell="A2" activePane="bottomLeft" state="frozen"/>
      <selection pane="bottomLeft" activeCell="A3" sqref="A3"/>
    </sheetView>
  </sheetViews>
  <sheetFormatPr defaultColWidth="0" defaultRowHeight="12.75" zeroHeight="1" x14ac:dyDescent="0.2"/>
  <cols>
    <col min="1" max="1" width="8.85546875" style="4" customWidth="1"/>
    <col min="2" max="2" width="55" style="4" customWidth="1"/>
    <col min="3" max="3" width="8.85546875" style="4" customWidth="1"/>
    <col min="4" max="4" width="13.7109375" style="4" customWidth="1"/>
    <col min="5" max="5" width="11.7109375" style="4" hidden="1"/>
    <col min="6" max="16384" width="8.85546875" style="4" hidden="1"/>
  </cols>
  <sheetData>
    <row r="1" spans="1:4" ht="46.15" customHeight="1" x14ac:dyDescent="0.2">
      <c r="A1" s="115" t="s">
        <v>29</v>
      </c>
      <c r="B1" s="116" t="s">
        <v>1</v>
      </c>
      <c r="C1" s="113" t="s">
        <v>34</v>
      </c>
      <c r="D1" s="114" t="s">
        <v>30</v>
      </c>
    </row>
    <row r="2" spans="1:4" ht="15" x14ac:dyDescent="0.2">
      <c r="A2" s="6" t="s">
        <v>0</v>
      </c>
      <c r="B2" s="7"/>
      <c r="C2" s="7"/>
      <c r="D2" s="8"/>
    </row>
    <row r="3" spans="1:4" ht="31.5" customHeight="1" x14ac:dyDescent="0.2">
      <c r="A3" s="9">
        <v>1</v>
      </c>
      <c r="B3" s="112" t="s">
        <v>57</v>
      </c>
      <c r="C3" s="11">
        <v>1</v>
      </c>
      <c r="D3" s="12">
        <v>23.62</v>
      </c>
    </row>
    <row r="4" spans="1:4" ht="26.25" x14ac:dyDescent="0.2">
      <c r="A4" s="9">
        <v>2</v>
      </c>
      <c r="B4" s="112" t="s">
        <v>58</v>
      </c>
      <c r="C4" s="11">
        <v>1</v>
      </c>
      <c r="D4" s="12">
        <v>17.22</v>
      </c>
    </row>
    <row r="5" spans="1:4" ht="26.25" x14ac:dyDescent="0.2">
      <c r="A5" s="9">
        <v>3</v>
      </c>
      <c r="B5" s="112" t="s">
        <v>59</v>
      </c>
      <c r="C5" s="11">
        <v>1</v>
      </c>
      <c r="D5" s="12">
        <v>25.58</v>
      </c>
    </row>
    <row r="6" spans="1:4" ht="26.25" x14ac:dyDescent="0.2">
      <c r="A6" s="9">
        <v>4</v>
      </c>
      <c r="B6" s="112" t="s">
        <v>61</v>
      </c>
      <c r="C6" s="11">
        <v>1</v>
      </c>
      <c r="D6" s="12">
        <v>9.89</v>
      </c>
    </row>
    <row r="7" spans="1:4" ht="26.25" x14ac:dyDescent="0.2">
      <c r="A7" s="9">
        <v>5</v>
      </c>
      <c r="B7" s="112" t="s">
        <v>62</v>
      </c>
      <c r="C7" s="11">
        <v>1</v>
      </c>
      <c r="D7" s="12">
        <v>7.13</v>
      </c>
    </row>
    <row r="8" spans="1:4" ht="26.25" x14ac:dyDescent="0.2">
      <c r="A8" s="9">
        <v>6</v>
      </c>
      <c r="B8" s="112" t="s">
        <v>60</v>
      </c>
      <c r="C8" s="11">
        <v>1</v>
      </c>
      <c r="D8" s="12">
        <v>6.33</v>
      </c>
    </row>
    <row r="9" spans="1:4" ht="26.25" x14ac:dyDescent="0.2">
      <c r="A9" s="9">
        <v>7</v>
      </c>
      <c r="B9" s="112" t="s">
        <v>63</v>
      </c>
      <c r="C9" s="13">
        <v>1</v>
      </c>
      <c r="D9" s="12">
        <v>5.54</v>
      </c>
    </row>
    <row r="10" spans="1:4" ht="26.25" x14ac:dyDescent="0.2">
      <c r="A10" s="9">
        <v>8</v>
      </c>
      <c r="B10" s="112" t="s">
        <v>64</v>
      </c>
      <c r="C10" s="13">
        <v>1</v>
      </c>
      <c r="D10" s="12">
        <v>5.54</v>
      </c>
    </row>
    <row r="11" spans="1:4" ht="26.25" x14ac:dyDescent="0.2">
      <c r="A11" s="9">
        <v>9</v>
      </c>
      <c r="B11" s="112" t="s">
        <v>65</v>
      </c>
      <c r="C11" s="13">
        <v>1</v>
      </c>
      <c r="D11" s="12">
        <v>5.62</v>
      </c>
    </row>
    <row r="12" spans="1:4" ht="26.25" x14ac:dyDescent="0.2">
      <c r="A12" s="9">
        <v>10</v>
      </c>
      <c r="B12" s="112" t="s">
        <v>66</v>
      </c>
      <c r="C12" s="13">
        <v>1</v>
      </c>
      <c r="D12" s="12">
        <v>4.2</v>
      </c>
    </row>
    <row r="13" spans="1:4" ht="26.25" x14ac:dyDescent="0.2">
      <c r="A13" s="9">
        <v>11</v>
      </c>
      <c r="B13" s="112" t="s">
        <v>67</v>
      </c>
      <c r="C13" s="13">
        <v>1</v>
      </c>
      <c r="D13" s="12">
        <v>8</v>
      </c>
    </row>
    <row r="14" spans="1:4" ht="26.25" x14ac:dyDescent="0.2">
      <c r="A14" s="20">
        <v>12</v>
      </c>
      <c r="B14" s="111" t="s">
        <v>68</v>
      </c>
      <c r="C14" s="13">
        <v>1</v>
      </c>
      <c r="D14" s="12">
        <v>12.18</v>
      </c>
    </row>
    <row r="15" spans="1:4" ht="26.25" x14ac:dyDescent="0.2">
      <c r="A15" s="20">
        <v>13</v>
      </c>
      <c r="B15" s="111" t="s">
        <v>70</v>
      </c>
      <c r="C15" s="13">
        <v>1</v>
      </c>
      <c r="D15" s="12">
        <v>22.3</v>
      </c>
    </row>
    <row r="16" spans="1:4" ht="26.25" x14ac:dyDescent="0.2">
      <c r="A16" s="20">
        <v>14</v>
      </c>
      <c r="B16" s="111" t="s">
        <v>69</v>
      </c>
      <c r="C16" s="13">
        <v>1</v>
      </c>
      <c r="D16" s="12">
        <v>97.79</v>
      </c>
    </row>
    <row r="17" spans="1:4" ht="15" x14ac:dyDescent="0.2">
      <c r="A17" s="16" t="s">
        <v>2</v>
      </c>
      <c r="B17" s="17"/>
      <c r="C17" s="17"/>
      <c r="D17" s="18"/>
    </row>
    <row r="18" spans="1:4" ht="26.25" x14ac:dyDescent="0.2">
      <c r="A18" s="9">
        <v>15</v>
      </c>
      <c r="B18" s="111" t="s">
        <v>71</v>
      </c>
      <c r="C18" s="13">
        <v>1</v>
      </c>
      <c r="D18" s="12">
        <v>39.54</v>
      </c>
    </row>
    <row r="19" spans="1:4" ht="26.25" x14ac:dyDescent="0.2">
      <c r="A19" s="9">
        <v>16</v>
      </c>
      <c r="B19" s="111" t="s">
        <v>74</v>
      </c>
      <c r="C19" s="13">
        <v>1</v>
      </c>
      <c r="D19" s="12">
        <v>110.7</v>
      </c>
    </row>
    <row r="20" spans="1:4" ht="26.25" x14ac:dyDescent="0.2">
      <c r="A20" s="9">
        <v>17</v>
      </c>
      <c r="B20" s="111" t="s">
        <v>72</v>
      </c>
      <c r="C20" s="13">
        <v>1</v>
      </c>
      <c r="D20" s="12">
        <v>111.93</v>
      </c>
    </row>
    <row r="21" spans="1:4" ht="26.25" x14ac:dyDescent="0.2">
      <c r="A21" s="9">
        <v>18</v>
      </c>
      <c r="B21" s="111" t="s">
        <v>73</v>
      </c>
      <c r="C21" s="13">
        <v>1</v>
      </c>
      <c r="D21" s="12">
        <v>28.35</v>
      </c>
    </row>
    <row r="22" spans="1:4" ht="26.25" x14ac:dyDescent="0.2">
      <c r="A22" s="9">
        <v>19</v>
      </c>
      <c r="B22" s="111" t="s">
        <v>75</v>
      </c>
      <c r="C22" s="13">
        <v>1</v>
      </c>
      <c r="D22" s="12">
        <v>15.62</v>
      </c>
    </row>
    <row r="23" spans="1:4" ht="26.25" x14ac:dyDescent="0.2">
      <c r="A23" s="9">
        <v>20</v>
      </c>
      <c r="B23" s="111" t="s">
        <v>76</v>
      </c>
      <c r="C23" s="13">
        <v>1</v>
      </c>
      <c r="D23" s="12">
        <v>19.13</v>
      </c>
    </row>
    <row r="24" spans="1:4" ht="26.25" x14ac:dyDescent="0.2">
      <c r="A24" s="9">
        <v>21</v>
      </c>
      <c r="B24" s="111" t="s">
        <v>77</v>
      </c>
      <c r="C24" s="13">
        <v>1</v>
      </c>
      <c r="D24" s="12">
        <v>22.14</v>
      </c>
    </row>
    <row r="25" spans="1:4" ht="41.25" x14ac:dyDescent="0.2">
      <c r="A25" s="9">
        <v>22</v>
      </c>
      <c r="B25" s="111" t="s">
        <v>105</v>
      </c>
      <c r="C25" s="13">
        <v>1</v>
      </c>
      <c r="D25" s="12">
        <v>97.17</v>
      </c>
    </row>
    <row r="26" spans="1:4" ht="56.25" x14ac:dyDescent="0.2">
      <c r="A26" s="9">
        <v>23</v>
      </c>
      <c r="B26" s="111" t="s">
        <v>106</v>
      </c>
      <c r="C26" s="13">
        <v>1</v>
      </c>
      <c r="D26" s="12">
        <v>35.67</v>
      </c>
    </row>
    <row r="27" spans="1:4" ht="41.25" x14ac:dyDescent="0.2">
      <c r="A27" s="9">
        <v>24</v>
      </c>
      <c r="B27" s="111" t="s">
        <v>107</v>
      </c>
      <c r="C27" s="13">
        <v>1</v>
      </c>
      <c r="D27" s="12">
        <v>24.3</v>
      </c>
    </row>
    <row r="28" spans="1:4" ht="15" x14ac:dyDescent="0.2">
      <c r="A28" s="16" t="s">
        <v>3</v>
      </c>
      <c r="B28" s="17"/>
      <c r="C28" s="17"/>
      <c r="D28" s="18"/>
    </row>
    <row r="29" spans="1:4" ht="15" x14ac:dyDescent="0.2">
      <c r="A29" s="9">
        <v>25</v>
      </c>
      <c r="B29" s="20" t="s">
        <v>4</v>
      </c>
      <c r="C29" s="21">
        <v>1</v>
      </c>
      <c r="D29" s="12">
        <v>2.68</v>
      </c>
    </row>
    <row r="30" spans="1:4" ht="15" x14ac:dyDescent="0.2">
      <c r="A30" s="9">
        <v>26</v>
      </c>
      <c r="B30" s="20" t="s">
        <v>5</v>
      </c>
      <c r="C30" s="21">
        <v>1</v>
      </c>
      <c r="D30" s="12">
        <v>4.2</v>
      </c>
    </row>
    <row r="31" spans="1:4" ht="15" x14ac:dyDescent="0.2">
      <c r="A31" s="9">
        <v>27</v>
      </c>
      <c r="B31" s="20" t="s">
        <v>6</v>
      </c>
      <c r="C31" s="21">
        <v>1</v>
      </c>
      <c r="D31" s="12">
        <v>4.7300000000000004</v>
      </c>
    </row>
    <row r="32" spans="1:4" ht="15" x14ac:dyDescent="0.2">
      <c r="A32" s="9">
        <v>28</v>
      </c>
      <c r="B32" s="22" t="s">
        <v>31</v>
      </c>
      <c r="C32" s="21">
        <v>1</v>
      </c>
      <c r="D32" s="12">
        <v>2.4700000000000002</v>
      </c>
    </row>
    <row r="33" spans="1:4" ht="26.25" x14ac:dyDescent="0.2">
      <c r="A33" s="9">
        <v>29</v>
      </c>
      <c r="B33" s="19" t="s">
        <v>26</v>
      </c>
      <c r="C33" s="21">
        <v>1</v>
      </c>
      <c r="D33" s="12">
        <v>3.14</v>
      </c>
    </row>
    <row r="34" spans="1:4" ht="15" x14ac:dyDescent="0.2">
      <c r="A34" s="9">
        <v>30</v>
      </c>
      <c r="B34" s="20" t="s">
        <v>7</v>
      </c>
      <c r="C34" s="21">
        <v>1</v>
      </c>
      <c r="D34" s="12">
        <v>4.25</v>
      </c>
    </row>
    <row r="35" spans="1:4" ht="15" x14ac:dyDescent="0.2">
      <c r="A35" s="9">
        <v>31</v>
      </c>
      <c r="B35" s="22" t="s">
        <v>32</v>
      </c>
      <c r="C35" s="21">
        <v>1</v>
      </c>
      <c r="D35" s="12">
        <v>4.04</v>
      </c>
    </row>
    <row r="36" spans="1:4" ht="26.25" x14ac:dyDescent="0.2">
      <c r="A36" s="9">
        <v>32</v>
      </c>
      <c r="B36" s="19" t="s">
        <v>8</v>
      </c>
      <c r="C36" s="13">
        <v>1</v>
      </c>
      <c r="D36" s="12">
        <v>3.15</v>
      </c>
    </row>
    <row r="37" spans="1:4" ht="15" x14ac:dyDescent="0.2">
      <c r="A37" s="9">
        <v>33</v>
      </c>
      <c r="B37" s="20" t="s">
        <v>9</v>
      </c>
      <c r="C37" s="21">
        <v>1</v>
      </c>
      <c r="D37" s="12">
        <v>5.79</v>
      </c>
    </row>
    <row r="38" spans="1:4" ht="15" x14ac:dyDescent="0.2">
      <c r="A38" s="14">
        <v>34</v>
      </c>
      <c r="B38" s="23" t="s">
        <v>33</v>
      </c>
      <c r="C38" s="24">
        <v>1</v>
      </c>
      <c r="D38" s="15">
        <v>8.19</v>
      </c>
    </row>
    <row r="39" spans="1:4" ht="15" x14ac:dyDescent="0.2">
      <c r="A39" s="6" t="s">
        <v>11</v>
      </c>
      <c r="B39" s="7"/>
      <c r="C39" s="7"/>
      <c r="D39" s="25"/>
    </row>
    <row r="40" spans="1:4" ht="26.25" x14ac:dyDescent="0.2">
      <c r="A40" s="9">
        <v>35</v>
      </c>
      <c r="B40" s="111" t="s">
        <v>78</v>
      </c>
      <c r="C40" s="13">
        <v>1</v>
      </c>
      <c r="D40" s="12">
        <v>3.52</v>
      </c>
    </row>
    <row r="41" spans="1:4" ht="26.25" x14ac:dyDescent="0.2">
      <c r="A41" s="9">
        <v>36</v>
      </c>
      <c r="B41" s="111" t="s">
        <v>79</v>
      </c>
      <c r="C41" s="13">
        <v>1</v>
      </c>
      <c r="D41" s="12">
        <v>3.99</v>
      </c>
    </row>
    <row r="42" spans="1:4" ht="26.25" x14ac:dyDescent="0.2">
      <c r="A42" s="9">
        <v>37</v>
      </c>
      <c r="B42" s="111" t="s">
        <v>80</v>
      </c>
      <c r="C42" s="13">
        <v>1</v>
      </c>
      <c r="D42" s="12">
        <v>2.63</v>
      </c>
    </row>
    <row r="43" spans="1:4" ht="26.25" x14ac:dyDescent="0.2">
      <c r="A43" s="9">
        <v>38</v>
      </c>
      <c r="B43" s="111" t="s">
        <v>81</v>
      </c>
      <c r="C43" s="13">
        <v>1</v>
      </c>
      <c r="D43" s="12">
        <v>3.14</v>
      </c>
    </row>
    <row r="44" spans="1:4" ht="26.25" x14ac:dyDescent="0.2">
      <c r="A44" s="9">
        <v>39</v>
      </c>
      <c r="B44" s="111" t="s">
        <v>82</v>
      </c>
      <c r="C44" s="13">
        <v>1</v>
      </c>
      <c r="D44" s="12">
        <v>2</v>
      </c>
    </row>
    <row r="45" spans="1:4" ht="26.25" x14ac:dyDescent="0.2">
      <c r="A45" s="9">
        <v>40</v>
      </c>
      <c r="B45" s="111" t="s">
        <v>83</v>
      </c>
      <c r="C45" s="13">
        <v>1</v>
      </c>
      <c r="D45" s="12">
        <v>2</v>
      </c>
    </row>
    <row r="46" spans="1:4" ht="26.25" x14ac:dyDescent="0.2">
      <c r="A46" s="9">
        <v>41</v>
      </c>
      <c r="B46" s="111" t="s">
        <v>84</v>
      </c>
      <c r="C46" s="13">
        <v>1</v>
      </c>
      <c r="D46" s="12">
        <v>4.6100000000000003</v>
      </c>
    </row>
    <row r="47" spans="1:4" ht="26.25" x14ac:dyDescent="0.2">
      <c r="A47" s="9">
        <v>42</v>
      </c>
      <c r="B47" s="111" t="s">
        <v>85</v>
      </c>
      <c r="C47" s="13">
        <v>1</v>
      </c>
      <c r="D47" s="12">
        <v>4.6100000000000003</v>
      </c>
    </row>
    <row r="48" spans="1:4" ht="26.25" x14ac:dyDescent="0.2">
      <c r="A48" s="14">
        <v>43</v>
      </c>
      <c r="B48" s="111" t="s">
        <v>86</v>
      </c>
      <c r="C48" s="26">
        <v>1</v>
      </c>
      <c r="D48" s="15">
        <v>6.03</v>
      </c>
    </row>
    <row r="49" spans="1:4" ht="26.25" x14ac:dyDescent="0.2">
      <c r="A49" s="14">
        <v>44</v>
      </c>
      <c r="B49" s="111" t="s">
        <v>87</v>
      </c>
      <c r="C49" s="26">
        <v>1</v>
      </c>
      <c r="D49" s="15">
        <v>6.03</v>
      </c>
    </row>
    <row r="50" spans="1:4" ht="15" x14ac:dyDescent="0.2">
      <c r="A50" s="16" t="s">
        <v>19</v>
      </c>
      <c r="B50" s="17"/>
      <c r="C50" s="17"/>
      <c r="D50" s="18"/>
    </row>
    <row r="51" spans="1:4" ht="26.25" x14ac:dyDescent="0.2">
      <c r="A51" s="9">
        <v>45</v>
      </c>
      <c r="B51" s="111" t="s">
        <v>88</v>
      </c>
      <c r="C51" s="13">
        <v>1</v>
      </c>
      <c r="D51" s="12">
        <v>4.8600000000000003</v>
      </c>
    </row>
    <row r="52" spans="1:4" ht="26.25" x14ac:dyDescent="0.2">
      <c r="A52" s="9">
        <v>46</v>
      </c>
      <c r="B52" s="111" t="s">
        <v>89</v>
      </c>
      <c r="C52" s="13">
        <v>1</v>
      </c>
      <c r="D52" s="12">
        <v>14.69</v>
      </c>
    </row>
    <row r="53" spans="1:4" ht="26.25" x14ac:dyDescent="0.2">
      <c r="A53" s="9">
        <v>47</v>
      </c>
      <c r="B53" s="111" t="s">
        <v>90</v>
      </c>
      <c r="C53" s="13">
        <v>1</v>
      </c>
      <c r="D53" s="12">
        <v>18.47</v>
      </c>
    </row>
    <row r="54" spans="1:4" ht="26.25" x14ac:dyDescent="0.2">
      <c r="A54" s="9">
        <v>48</v>
      </c>
      <c r="B54" s="111" t="s">
        <v>91</v>
      </c>
      <c r="C54" s="13">
        <v>1</v>
      </c>
      <c r="D54" s="27">
        <v>9.67</v>
      </c>
    </row>
    <row r="55" spans="1:4" ht="15" x14ac:dyDescent="0.2">
      <c r="A55" s="16" t="s">
        <v>10</v>
      </c>
      <c r="B55" s="17"/>
      <c r="C55" s="17"/>
      <c r="D55" s="18"/>
    </row>
    <row r="56" spans="1:4" ht="26.25" x14ac:dyDescent="0.2">
      <c r="A56" s="9">
        <v>49</v>
      </c>
      <c r="B56" s="19" t="s">
        <v>13</v>
      </c>
      <c r="C56" s="13">
        <v>1</v>
      </c>
      <c r="D56" s="27">
        <v>2.23</v>
      </c>
    </row>
    <row r="57" spans="1:4" ht="41.25" x14ac:dyDescent="0.2">
      <c r="A57" s="9">
        <v>50</v>
      </c>
      <c r="B57" s="19" t="s">
        <v>12</v>
      </c>
      <c r="C57" s="13">
        <v>1</v>
      </c>
      <c r="D57" s="27">
        <v>2.23</v>
      </c>
    </row>
    <row r="58" spans="1:4" ht="26.25" x14ac:dyDescent="0.2">
      <c r="A58" s="9">
        <v>51</v>
      </c>
      <c r="B58" s="111" t="s">
        <v>92</v>
      </c>
      <c r="C58" s="13">
        <v>1</v>
      </c>
      <c r="D58" s="27">
        <v>2.69</v>
      </c>
    </row>
    <row r="59" spans="1:4" ht="41.25" x14ac:dyDescent="0.2">
      <c r="A59" s="9">
        <v>52</v>
      </c>
      <c r="B59" s="111" t="s">
        <v>93</v>
      </c>
      <c r="C59" s="13">
        <v>1</v>
      </c>
      <c r="D59" s="27">
        <v>2.69</v>
      </c>
    </row>
    <row r="60" spans="1:4" ht="41.25" x14ac:dyDescent="0.2">
      <c r="A60" s="9">
        <v>53</v>
      </c>
      <c r="B60" s="111" t="s">
        <v>94</v>
      </c>
      <c r="C60" s="13">
        <v>1</v>
      </c>
      <c r="D60" s="27">
        <v>2.69</v>
      </c>
    </row>
    <row r="61" spans="1:4" ht="26.25" x14ac:dyDescent="0.2">
      <c r="A61" s="9">
        <v>54</v>
      </c>
      <c r="B61" s="28" t="s">
        <v>95</v>
      </c>
      <c r="C61" s="13">
        <v>1</v>
      </c>
      <c r="D61" s="27">
        <v>1.83</v>
      </c>
    </row>
    <row r="62" spans="1:4" ht="30" x14ac:dyDescent="0.25">
      <c r="A62" s="9">
        <v>55</v>
      </c>
      <c r="B62" s="28" t="s">
        <v>96</v>
      </c>
      <c r="C62" s="13">
        <v>1</v>
      </c>
      <c r="D62" s="27">
        <v>1.83</v>
      </c>
    </row>
    <row r="63" spans="1:4" ht="26.25" x14ac:dyDescent="0.2">
      <c r="A63" s="9">
        <v>56</v>
      </c>
      <c r="B63" s="111" t="s">
        <v>103</v>
      </c>
      <c r="C63" s="13">
        <v>1</v>
      </c>
      <c r="D63" s="27">
        <v>1.97</v>
      </c>
    </row>
    <row r="64" spans="1:4" ht="26.25" x14ac:dyDescent="0.2">
      <c r="A64" s="9">
        <v>57</v>
      </c>
      <c r="B64" s="111" t="s">
        <v>104</v>
      </c>
      <c r="C64" s="13">
        <v>1</v>
      </c>
      <c r="D64" s="27">
        <v>1.97</v>
      </c>
    </row>
    <row r="65" spans="1:4" ht="26.25" x14ac:dyDescent="0.2">
      <c r="A65" s="9">
        <v>58</v>
      </c>
      <c r="B65" s="111" t="s">
        <v>101</v>
      </c>
      <c r="C65" s="13">
        <v>1</v>
      </c>
      <c r="D65" s="27">
        <v>2.2799999999999998</v>
      </c>
    </row>
    <row r="66" spans="1:4" ht="26.25" x14ac:dyDescent="0.2">
      <c r="A66" s="9">
        <v>59</v>
      </c>
      <c r="B66" s="111" t="s">
        <v>102</v>
      </c>
      <c r="C66" s="13">
        <v>1</v>
      </c>
      <c r="D66" s="27">
        <v>2.13</v>
      </c>
    </row>
    <row r="67" spans="1:4" ht="26.25" x14ac:dyDescent="0.2">
      <c r="A67" s="9">
        <v>60</v>
      </c>
      <c r="B67" s="111" t="s">
        <v>97</v>
      </c>
      <c r="C67" s="13">
        <v>1</v>
      </c>
      <c r="D67" s="27">
        <v>2.13</v>
      </c>
    </row>
    <row r="68" spans="1:4" ht="41.25" x14ac:dyDescent="0.2">
      <c r="A68" s="9">
        <v>61</v>
      </c>
      <c r="B68" s="111" t="s">
        <v>99</v>
      </c>
      <c r="C68" s="13">
        <v>1</v>
      </c>
      <c r="D68" s="27">
        <v>2.34</v>
      </c>
    </row>
    <row r="69" spans="1:4" ht="26.25" x14ac:dyDescent="0.2">
      <c r="A69" s="20">
        <v>62</v>
      </c>
      <c r="B69" s="111" t="s">
        <v>98</v>
      </c>
      <c r="C69" s="13">
        <v>1</v>
      </c>
      <c r="D69" s="27">
        <v>2.89</v>
      </c>
    </row>
    <row r="70" spans="1:4" ht="26.25" x14ac:dyDescent="0.2">
      <c r="A70" s="20">
        <v>63</v>
      </c>
      <c r="B70" s="111" t="s">
        <v>100</v>
      </c>
      <c r="C70" s="13">
        <v>1</v>
      </c>
      <c r="D70" s="27">
        <v>2.89</v>
      </c>
    </row>
    <row r="71" spans="1:4" ht="15" x14ac:dyDescent="0.2">
      <c r="A71" s="16" t="s">
        <v>14</v>
      </c>
      <c r="B71" s="17"/>
      <c r="C71" s="17"/>
      <c r="D71" s="18"/>
    </row>
    <row r="72" spans="1:4" ht="26.25" x14ac:dyDescent="0.2">
      <c r="A72" s="9">
        <v>64</v>
      </c>
      <c r="B72" s="112" t="s">
        <v>55</v>
      </c>
      <c r="C72" s="13">
        <v>1</v>
      </c>
      <c r="D72" s="29">
        <v>5.41</v>
      </c>
    </row>
    <row r="73" spans="1:4" ht="26.25" x14ac:dyDescent="0.2">
      <c r="A73" s="9">
        <v>65</v>
      </c>
      <c r="B73" s="112" t="s">
        <v>54</v>
      </c>
      <c r="C73" s="13">
        <v>1</v>
      </c>
      <c r="D73" s="29">
        <v>5.2</v>
      </c>
    </row>
    <row r="74" spans="1:4" ht="24" x14ac:dyDescent="0.2">
      <c r="A74" s="9">
        <v>66</v>
      </c>
      <c r="B74" s="30" t="s">
        <v>56</v>
      </c>
      <c r="C74" s="31">
        <v>1</v>
      </c>
      <c r="D74" s="29">
        <v>7.61</v>
      </c>
    </row>
    <row r="75" spans="1:4" ht="26.25" x14ac:dyDescent="0.2">
      <c r="A75" s="9">
        <v>67</v>
      </c>
      <c r="B75" s="10" t="s">
        <v>15</v>
      </c>
      <c r="C75" s="13">
        <v>1</v>
      </c>
      <c r="D75" s="29">
        <v>26.25</v>
      </c>
    </row>
    <row r="76" spans="1:4" ht="26.25" x14ac:dyDescent="0.2">
      <c r="A76" s="9">
        <v>68</v>
      </c>
      <c r="B76" s="10" t="s">
        <v>16</v>
      </c>
      <c r="C76" s="13">
        <v>1</v>
      </c>
      <c r="D76" s="29">
        <v>10.45</v>
      </c>
    </row>
    <row r="77" spans="1:4" ht="26.25" x14ac:dyDescent="0.2">
      <c r="A77" s="9">
        <v>69</v>
      </c>
      <c r="B77" s="10" t="s">
        <v>17</v>
      </c>
      <c r="C77" s="13">
        <v>1</v>
      </c>
      <c r="D77" s="29">
        <v>10.45</v>
      </c>
    </row>
    <row r="78" spans="1:4" ht="26.25" x14ac:dyDescent="0.2">
      <c r="A78" s="9">
        <v>70</v>
      </c>
      <c r="B78" s="112" t="s">
        <v>48</v>
      </c>
      <c r="C78" s="13">
        <v>1</v>
      </c>
      <c r="D78" s="29">
        <v>7.35</v>
      </c>
    </row>
    <row r="79" spans="1:4" ht="26.25" x14ac:dyDescent="0.2">
      <c r="A79" s="9">
        <v>71</v>
      </c>
      <c r="B79" s="112" t="s">
        <v>47</v>
      </c>
      <c r="C79" s="13">
        <v>1</v>
      </c>
      <c r="D79" s="29">
        <v>7.35</v>
      </c>
    </row>
    <row r="80" spans="1:4" ht="41.25" x14ac:dyDescent="0.2">
      <c r="A80" s="9">
        <v>72</v>
      </c>
      <c r="B80" s="112" t="s">
        <v>46</v>
      </c>
      <c r="C80" s="13">
        <v>1</v>
      </c>
      <c r="D80" s="29">
        <v>52.88</v>
      </c>
    </row>
    <row r="81" spans="1:4" ht="26.25" x14ac:dyDescent="0.2">
      <c r="A81" s="9">
        <v>73</v>
      </c>
      <c r="B81" s="10" t="s">
        <v>18</v>
      </c>
      <c r="C81" s="13">
        <v>1</v>
      </c>
      <c r="D81" s="29">
        <v>27</v>
      </c>
    </row>
    <row r="82" spans="1:4" ht="26.25" x14ac:dyDescent="0.2">
      <c r="A82" s="9">
        <v>74</v>
      </c>
      <c r="B82" s="112" t="s">
        <v>49</v>
      </c>
      <c r="C82" s="13">
        <v>1</v>
      </c>
      <c r="D82" s="29">
        <v>40.590000000000003</v>
      </c>
    </row>
    <row r="83" spans="1:4" ht="26.25" x14ac:dyDescent="0.2">
      <c r="A83" s="9">
        <v>75</v>
      </c>
      <c r="B83" s="112" t="s">
        <v>50</v>
      </c>
      <c r="C83" s="13">
        <v>1</v>
      </c>
      <c r="D83" s="29">
        <v>17.28</v>
      </c>
    </row>
    <row r="84" spans="1:4" ht="86.25" x14ac:dyDescent="0.2">
      <c r="A84" s="9">
        <v>76</v>
      </c>
      <c r="B84" s="32" t="s">
        <v>51</v>
      </c>
      <c r="C84" s="31">
        <v>1</v>
      </c>
      <c r="D84" s="29">
        <v>40.590000000000003</v>
      </c>
    </row>
    <row r="85" spans="1:4" ht="26.25" x14ac:dyDescent="0.2">
      <c r="A85" s="9">
        <v>77</v>
      </c>
      <c r="B85" s="28" t="s">
        <v>52</v>
      </c>
      <c r="C85" s="33">
        <v>1</v>
      </c>
      <c r="D85" s="34">
        <v>19.79</v>
      </c>
    </row>
    <row r="86" spans="1:4" ht="26.25" x14ac:dyDescent="0.2">
      <c r="A86" s="9">
        <v>78</v>
      </c>
      <c r="B86" s="28" t="s">
        <v>53</v>
      </c>
      <c r="C86" s="33">
        <v>1</v>
      </c>
      <c r="D86" s="34">
        <v>86.1</v>
      </c>
    </row>
    <row r="87" spans="1:4" x14ac:dyDescent="0.2"/>
    <row r="88" spans="1:4" x14ac:dyDescent="0.2"/>
  </sheetData>
  <sheetProtection algorithmName="SHA-512" hashValue="u20RPpJVt4d1CbOYC8Ku8iiZLsM+n5XMvgajtMBjVSerxaz0/UWjHCtAdGTNfEZlLK6B779a3W4KgaAoPK7eSQ==" saltValue="5Hi4o/UcTcGLzij1E7psWA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art. spożywcze</vt:lpstr>
      <vt:lpstr>artykuły</vt:lpstr>
      <vt:lpstr>'Zamówienie - art. spożywcze'!Obszar_wydruku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2026-06-17T10:16:41Z</dcterms:modified>
</cp:coreProperties>
</file>