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93FC2D0-3FE0-4FBC-87F1-E1C24D901A2E}" xr6:coauthVersionLast="47" xr6:coauthVersionMax="47" xr10:uidLastSave="{00000000-0000-0000-0000-000000000000}"/>
  <workbookProtection workbookAlgorithmName="SHA-512" workbookHashValue="bs+VsiX3JVnf6IrxqIM1BX9TLE0FLQKAhD5yMNe4GpZNDxrChuIsoTjQ798/s4GOQjCNEmQKs5KCuEo5e90Pig==" workbookSaltValue="HFGPrMKOz5UoGti4i/4omA==" workbookSpinCount="100000" lockStructure="1"/>
  <bookViews>
    <workbookView xWindow="-120" yWindow="-120" windowWidth="29040" windowHeight="15720" activeTab="1" xr2:uid="{00000000-000D-0000-FFFF-FFFF00000000}"/>
  </bookViews>
  <sheets>
    <sheet name="Zamówienie - meble" sheetId="1" r:id="rId1"/>
    <sheet name="artykuły" sheetId="3" r:id="rId2"/>
  </sheets>
  <definedNames>
    <definedName name="_xlnm.Print_Area" localSheetId="0">'Zamówienie - meble'!$A$1:$G$34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E20" i="1"/>
  <c r="G20" i="1" s="1"/>
  <c r="B21" i="1"/>
  <c r="E21" i="1"/>
  <c r="G21" i="1" s="1"/>
  <c r="B22" i="1"/>
  <c r="E22" i="1"/>
  <c r="G22" i="1" s="1"/>
  <c r="B23" i="1"/>
  <c r="E23" i="1"/>
  <c r="G23" i="1" s="1"/>
  <c r="B24" i="1"/>
  <c r="E24" i="1"/>
  <c r="G24" i="1" s="1"/>
  <c r="B25" i="1"/>
  <c r="E25" i="1"/>
  <c r="G25" i="1" s="1"/>
  <c r="B26" i="1"/>
  <c r="E26" i="1"/>
  <c r="G26" i="1" s="1"/>
  <c r="B27" i="1"/>
  <c r="E27" i="1"/>
  <c r="G27" i="1" s="1"/>
  <c r="B28" i="1"/>
  <c r="E28" i="1"/>
  <c r="G28" i="1" s="1"/>
  <c r="B29" i="1"/>
  <c r="E29" i="1"/>
  <c r="G29" i="1" s="1"/>
  <c r="B30" i="1"/>
  <c r="E30" i="1"/>
  <c r="G30" i="1" s="1"/>
  <c r="F1" i="1" l="1"/>
  <c r="F31" i="1" l="1"/>
</calcChain>
</file>

<file path=xl/sharedStrings.xml><?xml version="1.0" encoding="utf-8"?>
<sst xmlns="http://schemas.openxmlformats.org/spreadsheetml/2006/main" count="28" uniqueCount="25">
  <si>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</si>
  <si>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</si>
  <si>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</si>
  <si>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</si>
  <si>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</si>
  <si>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</si>
  <si>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</si>
  <si>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</si>
  <si>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</si>
  <si>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</si>
  <si>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</si>
  <si>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</si>
  <si>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</si>
  <si>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Suma netto</t>
  </si>
  <si>
    <t>50Szafa ubraniowa 5OH 800X600X1833 z drążkiem + lustro naklejane na drzwi wewnętrzne</t>
  </si>
  <si>
    <t>Biurko pracownicze poste  –  140x80x75 cm</t>
  </si>
  <si>
    <t>Stolik kawowy 60x60x45</t>
  </si>
  <si>
    <t>Regał biurowy 80x43x193</t>
  </si>
  <si>
    <t xml:space="preserve">Wieszak ubraniowy FLOKK SEVEN </t>
  </si>
  <si>
    <t xml:space="preserve">Na podstawie umowy nr. POUZ – 362/183/2025/DZP na: „Sukcesywne dostawy mebli typu biurka, kontenery mobilne, szafy, stoły konferencyjne, stoliki studenckie wraz z montażem  dla jednstek UW "   </t>
  </si>
  <si>
    <t>Do uzupełnienia:  kolor płyty meblowej/umiejscowienie przelotki w biurku</t>
  </si>
  <si>
    <t>Biuro Consult Karczmarz Kwiatkowski sp.j. ul. Marynarska 14 lok 313                                  02-674 Warszawa</t>
  </si>
  <si>
    <t xml:space="preserve">email kontaktowy osoby zamawiajacej: </t>
  </si>
  <si>
    <r>
      <t xml:space="preserve">adres email* do FV wystawionej w KSeF orz wewnetrzne ID* -             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*gdzie … - nr działu jednostki Zamawiającej                                                ID WeW - nr wewnętrzny jednostki Zamawającej </t>
    </r>
  </si>
  <si>
    <r>
      <t>faktura.d</t>
    </r>
    <r>
      <rPr>
        <b/>
        <sz val="10"/>
        <color rgb="FFFF0000"/>
        <rFont val="Calibri"/>
        <family val="2"/>
        <charset val="238"/>
        <scheme val="minor"/>
      </rPr>
      <t>…</t>
    </r>
    <r>
      <rPr>
        <b/>
        <sz val="10"/>
        <color theme="1"/>
        <rFont val="Calibri"/>
        <family val="2"/>
        <charset val="238"/>
        <scheme val="minor"/>
      </rPr>
      <t>@uw.edu.pl.</t>
    </r>
    <r>
      <rPr>
        <b/>
        <sz val="10"/>
        <color rgb="FFFF0000"/>
        <rFont val="Calibri"/>
        <family val="2"/>
        <charset val="238"/>
        <scheme val="minor"/>
      </rPr>
      <t xml:space="preserve"> ID Wew</t>
    </r>
    <r>
      <rPr>
        <b/>
        <sz val="10"/>
        <color theme="1"/>
        <rFont val="Calibri"/>
        <family val="2"/>
        <charset val="238"/>
        <scheme val="minor"/>
      </rPr>
      <t xml:space="preserve"> 5250011266-</t>
    </r>
    <r>
      <rPr>
        <b/>
        <sz val="10"/>
        <color rgb="FFFF0000"/>
        <rFont val="Calibri"/>
        <family val="2"/>
        <charset val="238"/>
        <scheme val="minor"/>
      </rPr>
      <t>…</t>
    </r>
    <r>
      <rPr>
        <b/>
        <sz val="10"/>
        <color theme="1"/>
        <rFont val="Calibri"/>
        <family val="2"/>
        <charset val="238"/>
        <scheme val="minor"/>
      </rPr>
      <t>0</t>
    </r>
    <r>
      <rPr>
        <b/>
        <sz val="10"/>
        <color rgb="FFFF0000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</si>
</sst>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[$-415]d\ mmmm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3" tint="0.59999389629810485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6" fillId="0" borderId="6" xfId="0" applyFont="1" applyFill="1" applyBorder="1" applyAlignment="1">
      <alignment horizontal="center" textRotation="90" wrapText="1"/>
    </xf>
    <xf numFmtId="164" fontId="6" fillId="0" borderId="6" xfId="0" applyNumberFormat="1" applyFont="1" applyFill="1" applyBorder="1" applyAlignment="1">
      <alignment horizontal="center" textRotation="90" wrapText="1"/>
    </xf>
    <xf numFmtId="0" fontId="6" fillId="0" borderId="7" xfId="0" applyFont="1" applyFill="1" applyBorder="1" applyAlignment="1">
      <alignment horizontal="center" textRotation="90"/>
    </xf>
    <xf numFmtId="164" fontId="0" fillId="0" borderId="9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5" xfId="0" applyFont="1" applyFill="1" applyBorder="1" applyAlignment="1">
      <alignment horizontal="right" vertical="center"/>
    </xf>
    <xf numFmtId="0" fontId="12" fillId="0" borderId="0" xfId="1"/>
    <xf numFmtId="164" fontId="12" fillId="0" borderId="4" xfId="1" applyNumberFormat="1" applyFill="1" applyBorder="1" applyAlignment="1">
      <alignment vertical="center"/>
    </xf>
    <xf numFmtId="0" fontId="12" fillId="0" borderId="4" xfId="1" applyFill="1" applyBorder="1" applyAlignment="1">
      <alignment vertical="center" wrapText="1"/>
    </xf>
    <xf numFmtId="0" fontId="3" fillId="0" borderId="8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 wrapText="1"/>
    </xf>
    <xf numFmtId="164" fontId="3" fillId="0" borderId="4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13" fillId="0" borderId="4" xfId="1" applyFont="1" applyBorder="1"/>
    <xf numFmtId="8" fontId="12" fillId="0" borderId="4" xfId="1" applyNumberFormat="1" applyFont="1" applyBorder="1"/>
    <xf numFmtId="164" fontId="12" fillId="0" borderId="4" xfId="1" applyNumberFormat="1" applyFont="1" applyBorder="1"/>
    <xf numFmtId="8" fontId="12" fillId="0" borderId="4" xfId="1" applyNumberFormat="1" applyFont="1" applyBorder="1" applyAlignment="1">
      <alignment horizontal="left" indent="5"/>
    </xf>
    <xf numFmtId="0" fontId="2" fillId="0" borderId="4" xfId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1" applyFont="1" applyFill="1" applyBorder="1" applyAlignment="1">
      <alignment horizontal="right"/>
    </xf>
    <xf numFmtId="0" fontId="5" fillId="0" borderId="4" xfId="1" applyFont="1" applyFill="1" applyBorder="1" applyAlignment="1"/>
    <xf numFmtId="164" fontId="6" fillId="0" borderId="4" xfId="1" applyNumberFormat="1" applyFont="1" applyFill="1" applyBorder="1" applyAlignment="1">
      <alignment horizontal="center" textRotation="90" wrapText="1"/>
    </xf>
    <xf numFmtId="0" fontId="1" fillId="0" borderId="4" xfId="1" applyFont="1" applyFill="1" applyBorder="1" applyAlignment="1">
      <alignment vertical="center" wrapText="1"/>
    </xf>
    <xf numFmtId="0" fontId="1" fillId="0" borderId="4" xfId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165" fontId="8" fillId="0" borderId="0" xfId="0" applyNumberFormat="1" applyFont="1" applyAlignment="1" applyProtection="1">
      <alignment horizont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13" xfId="0" applyBorder="1" applyAlignment="1">
      <alignment horizontal="center"/>
    </xf>
    <xf numFmtId="164" fontId="5" fillId="0" borderId="10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" fillId="3" borderId="4" xfId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opLeftCell="A5" zoomScaleNormal="100" zoomScaleSheetLayoutView="100" workbookViewId="0">
      <selection activeCell="A23" sqref="A23"/>
    </sheetView>
  </sheetViews>
  <sheetFormatPr defaultRowHeight="15" x14ac:dyDescent="0.25"/>
  <cols>
    <col min="1" max="2" width="3.7109375" customWidth="1"/>
    <col min="3" max="3" width="32" customWidth="1"/>
    <col min="4" max="4" width="29.7109375" customWidth="1"/>
    <col min="5" max="5" width="9.7109375" style="1" customWidth="1"/>
    <col min="6" max="6" width="6.7109375" style="11" customWidth="1"/>
    <col min="7" max="7" width="12.7109375" customWidth="1"/>
    <col min="8" max="8" width="0" hidden="1" customWidth="1"/>
  </cols>
  <sheetData>
    <row r="1" spans="1:7" x14ac:dyDescent="0.25">
      <c r="A1" s="39"/>
      <c r="B1" s="39"/>
      <c r="C1" s="39"/>
      <c r="D1" s="39"/>
      <c r="E1" s="28"/>
      <c r="F1" s="36">
        <f ca="1">NOW()</f>
        <v>46129.418851041664</v>
      </c>
      <c r="G1" s="36"/>
    </row>
    <row r="2" spans="1:7" ht="5.0999999999999996" customHeight="1" x14ac:dyDescent="0.25">
      <c r="A2" s="39"/>
      <c r="B2" s="39"/>
      <c r="C2" s="39"/>
      <c r="D2" s="39"/>
      <c r="E2" s="39"/>
      <c r="F2" s="39"/>
      <c r="G2" s="39"/>
    </row>
    <row r="3" spans="1:7" ht="15" customHeight="1" x14ac:dyDescent="0.25">
      <c r="A3" s="37" t="s">
        <v>2</v>
      </c>
      <c r="B3" s="37"/>
      <c r="C3" s="37"/>
      <c r="D3" s="40"/>
      <c r="E3" s="41"/>
      <c r="F3" s="41"/>
      <c r="G3" s="42"/>
    </row>
    <row r="4" spans="1:7" ht="15.75" customHeight="1" x14ac:dyDescent="0.25">
      <c r="A4" s="37" t="s">
        <v>22</v>
      </c>
      <c r="B4" s="37"/>
      <c r="C4" s="37"/>
      <c r="D4" s="69"/>
      <c r="E4" s="70"/>
      <c r="F4" s="70"/>
      <c r="G4" s="70"/>
    </row>
    <row r="5" spans="1:7" ht="18" customHeight="1" x14ac:dyDescent="0.25">
      <c r="A5" s="37" t="s">
        <v>3</v>
      </c>
      <c r="B5" s="37"/>
      <c r="C5" s="37"/>
      <c r="D5" s="73"/>
      <c r="E5" s="73"/>
      <c r="F5" s="73"/>
      <c r="G5" s="73"/>
    </row>
    <row r="6" spans="1:7" ht="21" customHeight="1" x14ac:dyDescent="0.25">
      <c r="A6" s="38" t="s">
        <v>23</v>
      </c>
      <c r="B6" s="38"/>
      <c r="C6" s="38"/>
      <c r="D6" s="71" t="s">
        <v>24</v>
      </c>
      <c r="E6" s="71"/>
      <c r="F6" s="71"/>
      <c r="G6" s="71"/>
    </row>
    <row r="7" spans="1:7" ht="21" customHeight="1" x14ac:dyDescent="0.25">
      <c r="A7" s="38"/>
      <c r="B7" s="38"/>
      <c r="C7" s="38"/>
      <c r="D7" s="72"/>
      <c r="E7" s="72"/>
      <c r="F7" s="72"/>
      <c r="G7" s="72"/>
    </row>
    <row r="8" spans="1:7" ht="18" customHeight="1" x14ac:dyDescent="0.25">
      <c r="A8" s="38"/>
      <c r="B8" s="38"/>
      <c r="C8" s="38"/>
      <c r="D8" s="4"/>
      <c r="E8" s="4"/>
      <c r="F8" s="4"/>
      <c r="G8" s="4"/>
    </row>
    <row r="9" spans="1:7" ht="51.75" customHeight="1" x14ac:dyDescent="0.25">
      <c r="A9" s="2"/>
      <c r="B9" s="2"/>
      <c r="C9" s="2"/>
      <c r="D9" s="2"/>
      <c r="E9" s="35" t="s">
        <v>21</v>
      </c>
      <c r="F9" s="35"/>
      <c r="G9" s="35"/>
    </row>
    <row r="10" spans="1:7" ht="20.100000000000001" customHeight="1" x14ac:dyDescent="0.25">
      <c r="A10" s="63" t="s">
        <v>4</v>
      </c>
      <c r="B10" s="63"/>
      <c r="C10" s="63"/>
      <c r="D10" s="63"/>
      <c r="E10" s="63"/>
      <c r="F10" s="63"/>
      <c r="G10" s="63"/>
    </row>
    <row r="11" spans="1:7" ht="30" customHeight="1" x14ac:dyDescent="0.25">
      <c r="A11" s="62" t="s">
        <v>19</v>
      </c>
      <c r="B11" s="62"/>
      <c r="C11" s="62"/>
      <c r="D11" s="62"/>
      <c r="E11" s="62"/>
      <c r="F11" s="62"/>
      <c r="G11" s="62"/>
    </row>
    <row r="12" spans="1:7" ht="5.0999999999999996" customHeight="1" x14ac:dyDescent="0.25">
      <c r="A12" s="61"/>
      <c r="B12" s="61"/>
      <c r="C12" s="61"/>
      <c r="D12" s="61"/>
      <c r="E12" s="61"/>
      <c r="F12" s="61"/>
      <c r="G12" s="61"/>
    </row>
    <row r="13" spans="1:7" ht="30" customHeight="1" x14ac:dyDescent="0.25">
      <c r="A13" s="64" t="s">
        <v>5</v>
      </c>
      <c r="B13" s="64"/>
      <c r="C13" s="64"/>
      <c r="D13" s="65" t="s">
        <v>9</v>
      </c>
      <c r="E13" s="66"/>
      <c r="F13" s="66"/>
      <c r="G13" s="67"/>
    </row>
    <row r="14" spans="1:7" ht="5.0999999999999996" customHeight="1" x14ac:dyDescent="0.25">
      <c r="A14" s="9"/>
      <c r="B14" s="9"/>
      <c r="C14" s="10"/>
      <c r="D14" s="3"/>
      <c r="E14" s="3"/>
      <c r="F14" s="3"/>
      <c r="G14" s="3"/>
    </row>
    <row r="15" spans="1:7" ht="30" customHeight="1" x14ac:dyDescent="0.25">
      <c r="A15" s="57" t="s">
        <v>6</v>
      </c>
      <c r="B15" s="57"/>
      <c r="C15" s="57"/>
      <c r="D15" s="58"/>
      <c r="E15" s="59"/>
      <c r="F15" s="59"/>
      <c r="G15" s="60"/>
    </row>
    <row r="16" spans="1:7" ht="5.0999999999999996" customHeight="1" x14ac:dyDescent="0.25">
      <c r="E16"/>
    </row>
    <row r="17" spans="1:7" ht="69.75" customHeight="1" x14ac:dyDescent="0.25">
      <c r="A17" s="57" t="s">
        <v>20</v>
      </c>
      <c r="B17" s="57"/>
      <c r="C17" s="57"/>
      <c r="D17" s="58"/>
      <c r="E17" s="59"/>
      <c r="F17" s="59"/>
      <c r="G17" s="60"/>
    </row>
    <row r="18" spans="1:7" ht="18.75" customHeight="1" thickBot="1" x14ac:dyDescent="0.3">
      <c r="E18"/>
      <c r="F18" s="29"/>
    </row>
    <row r="19" spans="1:7" ht="51.75" customHeight="1" x14ac:dyDescent="0.25">
      <c r="A19" s="12" t="s">
        <v>10</v>
      </c>
      <c r="B19" s="51" t="s">
        <v>0</v>
      </c>
      <c r="C19" s="52"/>
      <c r="D19" s="53"/>
      <c r="E19" s="6" t="s">
        <v>12</v>
      </c>
      <c r="F19" s="5" t="s">
        <v>1</v>
      </c>
      <c r="G19" s="7" t="s">
        <v>13</v>
      </c>
    </row>
    <row r="20" spans="1:7" ht="27" customHeight="1" x14ac:dyDescent="0.25">
      <c r="A20" s="22"/>
      <c r="B20" s="54">
        <f>IF(A20&gt;0,INDEX(artykuły!$A$1:$C$160,MATCH(A20,artykuły!$A$1:$A$160,),MATCH(B$19,artykuły!$A$1:$B$1,)),0)</f>
        <v>0</v>
      </c>
      <c r="C20" s="55"/>
      <c r="D20" s="56"/>
      <c r="E20" s="20">
        <f>IF(A20&gt;0,INDEX(artykuły!$A$1:$C$160,MATCH(A20,artykuły!$A$1:$A$160,),MATCH(E$19,artykuły!$A$1:$C$1,)),0)</f>
        <v>0</v>
      </c>
      <c r="F20" s="21"/>
      <c r="G20" s="8">
        <f t="shared" ref="G20:G29" si="0">E20*F20</f>
        <v>0</v>
      </c>
    </row>
    <row r="21" spans="1:7" ht="27" customHeight="1" x14ac:dyDescent="0.25">
      <c r="A21" s="22"/>
      <c r="B21" s="54">
        <f>IF(A21&gt;0,INDEX(artykuły!$A$1:$C$160,MATCH(A21,artykuły!$A$1:$A$160,),MATCH(B$19,artykuły!$A$1:$B$1,)),0)</f>
        <v>0</v>
      </c>
      <c r="C21" s="55"/>
      <c r="D21" s="56"/>
      <c r="E21" s="20">
        <f>IF(A21&gt;0,INDEX(artykuły!$A$1:$C$160,MATCH(A21,artykuły!$A$1:$A$160,),MATCH(E$19,artykuły!$A$1:$C$1,)),0)</f>
        <v>0</v>
      </c>
      <c r="F21" s="21"/>
      <c r="G21" s="8">
        <f t="shared" si="0"/>
        <v>0</v>
      </c>
    </row>
    <row r="22" spans="1:7" ht="27" customHeight="1" x14ac:dyDescent="0.25">
      <c r="A22" s="22"/>
      <c r="B22" s="54">
        <f>IF(A22&gt;0,INDEX(artykuły!$A$1:$C$160,MATCH(A22,artykuły!$A$1:$A$160,),MATCH(B$19,artykuły!$A$1:$B$1,)),0)</f>
        <v>0</v>
      </c>
      <c r="C22" s="55"/>
      <c r="D22" s="56"/>
      <c r="E22" s="20">
        <f>IF(A22&gt;0,INDEX(artykuły!$A$1:$C$160,MATCH(A22,artykuły!$A$1:$A$160,),MATCH(E$19,artykuły!$A$1:$C$1,)),0)</f>
        <v>0</v>
      </c>
      <c r="F22" s="21"/>
      <c r="G22" s="8">
        <f t="shared" si="0"/>
        <v>0</v>
      </c>
    </row>
    <row r="23" spans="1:7" ht="27" customHeight="1" x14ac:dyDescent="0.25">
      <c r="A23" s="22"/>
      <c r="B23" s="54">
        <f>IF(A23&gt;0,INDEX(artykuły!$A$1:$C$160,MATCH(A23,artykuły!$A$1:$A$160,),MATCH(B$19,artykuły!$A$1:$B$1,)),0)</f>
        <v>0</v>
      </c>
      <c r="C23" s="55"/>
      <c r="D23" s="56"/>
      <c r="E23" s="20">
        <f>IF(A23&gt;0,INDEX(artykuły!$A$1:$C$160,MATCH(A23,artykuły!$A$1:$A$160,),MATCH(E$19,artykuły!$A$1:$C$1,)),0)</f>
        <v>0</v>
      </c>
      <c r="F23" s="21"/>
      <c r="G23" s="8">
        <f t="shared" si="0"/>
        <v>0</v>
      </c>
    </row>
    <row r="24" spans="1:7" ht="27" customHeight="1" x14ac:dyDescent="0.25">
      <c r="A24" s="22"/>
      <c r="B24" s="54">
        <f>IF(A24&gt;0,INDEX(artykuły!$A$1:$C$160,MATCH(A24,artykuły!$A$1:$A$160,),MATCH(B$19,artykuły!$A$1:$B$1,)),0)</f>
        <v>0</v>
      </c>
      <c r="C24" s="55"/>
      <c r="D24" s="56"/>
      <c r="E24" s="20">
        <f>IF(A24&gt;0,INDEX(artykuły!$A$1:$C$160,MATCH(A24,artykuły!$A$1:$A$160,),MATCH(E$19,artykuły!$A$1:$C$1,)),0)</f>
        <v>0</v>
      </c>
      <c r="F24" s="21"/>
      <c r="G24" s="8">
        <f t="shared" si="0"/>
        <v>0</v>
      </c>
    </row>
    <row r="25" spans="1:7" ht="27" customHeight="1" x14ac:dyDescent="0.25">
      <c r="A25" s="22"/>
      <c r="B25" s="54">
        <f>IF(A25&gt;0,INDEX(artykuły!$A$1:$C$160,MATCH(A25,artykuły!$A$1:$A$160,),MATCH(B$19,artykuły!$A$1:$B$1,)),0)</f>
        <v>0</v>
      </c>
      <c r="C25" s="55"/>
      <c r="D25" s="56"/>
      <c r="E25" s="20">
        <f>IF(A25&gt;0,INDEX(artykuły!$A$1:$C$160,MATCH(A25,artykuły!$A$1:$A$160,),MATCH(E$19,artykuły!$A$1:$C$1,)),0)</f>
        <v>0</v>
      </c>
      <c r="F25" s="21"/>
      <c r="G25" s="8">
        <f t="shared" si="0"/>
        <v>0</v>
      </c>
    </row>
    <row r="26" spans="1:7" ht="27" customHeight="1" x14ac:dyDescent="0.25">
      <c r="A26" s="22"/>
      <c r="B26" s="54">
        <f>IF(A26&gt;0,INDEX(artykuły!$A$1:$C$160,MATCH(A26,artykuły!$A$1:$A$160,),MATCH(B$19,artykuły!$A$1:$B$1,)),0)</f>
        <v>0</v>
      </c>
      <c r="C26" s="55"/>
      <c r="D26" s="56"/>
      <c r="E26" s="20">
        <f>IF(A26&gt;0,INDEX(artykuły!$A$1:$C$160,MATCH(A26,artykuły!$A$1:$A$160,),MATCH(E$19,artykuły!$A$1:$C$1,)),0)</f>
        <v>0</v>
      </c>
      <c r="F26" s="21"/>
      <c r="G26" s="8">
        <f t="shared" si="0"/>
        <v>0</v>
      </c>
    </row>
    <row r="27" spans="1:7" ht="27" customHeight="1" x14ac:dyDescent="0.25">
      <c r="A27" s="22"/>
      <c r="B27" s="54">
        <f>IF(A27&gt;0,INDEX(artykuły!$A$1:$C$160,MATCH(A27,artykuły!$A$1:$A$160,),MATCH(B$19,artykuły!$A$1:$B$1,)),0)</f>
        <v>0</v>
      </c>
      <c r="C27" s="55"/>
      <c r="D27" s="56"/>
      <c r="E27" s="20">
        <f>IF(A27&gt;0,INDEX(artykuły!$A$1:$C$160,MATCH(A27,artykuły!$A$1:$A$160,),MATCH(E$19,artykuły!$A$1:$C$1,)),0)</f>
        <v>0</v>
      </c>
      <c r="F27" s="21"/>
      <c r="G27" s="8">
        <f t="shared" si="0"/>
        <v>0</v>
      </c>
    </row>
    <row r="28" spans="1:7" ht="27" customHeight="1" x14ac:dyDescent="0.25">
      <c r="A28" s="22"/>
      <c r="B28" s="54">
        <f>IF(A28&gt;0,INDEX(artykuły!$A$1:$C$160,MATCH(A28,artykuły!$A$1:$A$160,),MATCH(B$19,artykuły!$A$1:$B$1,)),0)</f>
        <v>0</v>
      </c>
      <c r="C28" s="55"/>
      <c r="D28" s="56"/>
      <c r="E28" s="20">
        <f>IF(A28&gt;0,INDEX(artykuły!$A$1:$C$160,MATCH(A28,artykuły!$A$1:$A$160,),MATCH(E$19,artykuły!$A$1:$C$1,)),0)</f>
        <v>0</v>
      </c>
      <c r="F28" s="21"/>
      <c r="G28" s="8">
        <f t="shared" si="0"/>
        <v>0</v>
      </c>
    </row>
    <row r="29" spans="1:7" ht="27" customHeight="1" x14ac:dyDescent="0.25">
      <c r="A29" s="22"/>
      <c r="B29" s="54">
        <f>IF(A29&gt;0,INDEX(artykuły!$A$1:$C$160,MATCH(A29,artykuły!$A$1:$A$160,),MATCH(B$19,artykuły!$A$1:$B$1,)),0)</f>
        <v>0</v>
      </c>
      <c r="C29" s="55"/>
      <c r="D29" s="56"/>
      <c r="E29" s="20">
        <f>IF(A29&gt;0,INDEX(artykuły!$A$1:$C$160,MATCH(A29,artykuły!$A$1:$A$160,),MATCH(E$19,artykuły!$A$1:$C$1,)),0)</f>
        <v>0</v>
      </c>
      <c r="F29" s="21"/>
      <c r="G29" s="8">
        <f t="shared" si="0"/>
        <v>0</v>
      </c>
    </row>
    <row r="30" spans="1:7" ht="27" customHeight="1" x14ac:dyDescent="0.25">
      <c r="A30" s="22"/>
      <c r="B30" s="54">
        <f>IF(A30&gt;0,INDEX(artykuły!$A$1:$C$160,MATCH(A30,artykuły!$A$1:$A$160,),MATCH(B$19,artykuły!$A$1:$B$1,)),0)</f>
        <v>0</v>
      </c>
      <c r="C30" s="55"/>
      <c r="D30" s="56"/>
      <c r="E30" s="20">
        <f>IF(A30&gt;0,INDEX(artykuły!$A$1:$C$160,MATCH(A30,artykuły!$A$1:$A$160,),MATCH(E$19,artykuły!$A$1:$C$1,)),0)</f>
        <v>0</v>
      </c>
      <c r="F30" s="21"/>
      <c r="G30" s="8">
        <f t="shared" ref="G30" si="1">E30*F30</f>
        <v>0</v>
      </c>
    </row>
    <row r="31" spans="1:7" ht="15.75" thickBot="1" x14ac:dyDescent="0.3">
      <c r="A31" s="48" t="s">
        <v>8</v>
      </c>
      <c r="B31" s="49"/>
      <c r="C31" s="49"/>
      <c r="D31" s="49"/>
      <c r="E31" s="50"/>
      <c r="F31" s="46">
        <f>SUM(G20:G30)</f>
        <v>0</v>
      </c>
      <c r="G31" s="47"/>
    </row>
    <row r="33" spans="2:7" ht="30" customHeight="1" x14ac:dyDescent="0.25">
      <c r="E33" s="45"/>
      <c r="F33" s="45"/>
      <c r="G33" s="45"/>
    </row>
    <row r="34" spans="2:7" x14ac:dyDescent="0.25">
      <c r="B34" s="43" t="s">
        <v>7</v>
      </c>
      <c r="C34" s="43"/>
      <c r="D34" s="44" t="s">
        <v>11</v>
      </c>
      <c r="E34" s="44"/>
      <c r="F34" s="44"/>
      <c r="G34" s="44"/>
    </row>
  </sheetData>
  <sheetProtection selectLockedCells="1"/>
  <mergeCells count="38">
    <mergeCell ref="D6:G7"/>
    <mergeCell ref="A17:C17"/>
    <mergeCell ref="D17:G17"/>
    <mergeCell ref="A12:G12"/>
    <mergeCell ref="A11:G11"/>
    <mergeCell ref="A10:G10"/>
    <mergeCell ref="A13:C13"/>
    <mergeCell ref="A15:C15"/>
    <mergeCell ref="D15:G15"/>
    <mergeCell ref="D13:G13"/>
    <mergeCell ref="B30:D30"/>
    <mergeCell ref="B29:D29"/>
    <mergeCell ref="B28:D28"/>
    <mergeCell ref="B27:D27"/>
    <mergeCell ref="B24:D24"/>
    <mergeCell ref="B25:D25"/>
    <mergeCell ref="B26:D26"/>
    <mergeCell ref="B19:D19"/>
    <mergeCell ref="B20:D20"/>
    <mergeCell ref="B21:D21"/>
    <mergeCell ref="B23:D23"/>
    <mergeCell ref="B22:D22"/>
    <mergeCell ref="B34:C34"/>
    <mergeCell ref="D34:G34"/>
    <mergeCell ref="E33:G33"/>
    <mergeCell ref="F31:G31"/>
    <mergeCell ref="A31:E31"/>
    <mergeCell ref="E9:G9"/>
    <mergeCell ref="F1:G1"/>
    <mergeCell ref="A3:C3"/>
    <mergeCell ref="A2:G2"/>
    <mergeCell ref="D3:G3"/>
    <mergeCell ref="A1:D1"/>
    <mergeCell ref="A4:C4"/>
    <mergeCell ref="D4:G4"/>
    <mergeCell ref="A5:C5"/>
    <mergeCell ref="D5:G5"/>
    <mergeCell ref="A6:C8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tabSelected="1" workbookViewId="0">
      <pane ySplit="1" topLeftCell="A2" activePane="bottomLeft" state="frozen"/>
      <selection pane="bottomLeft" activeCell="B17" sqref="B17"/>
    </sheetView>
  </sheetViews>
  <sheetFormatPr defaultColWidth="8.85546875" defaultRowHeight="12.75" x14ac:dyDescent="0.2"/>
  <cols>
    <col min="1" max="1" width="8.85546875" style="13"/>
    <col min="2" max="2" width="51.42578125" style="13" customWidth="1"/>
    <col min="3" max="3" width="13.7109375" style="13" bestFit="1" customWidth="1"/>
    <col min="4" max="4" width="8.85546875" style="13" customWidth="1"/>
    <col min="5" max="16384" width="8.85546875" style="13"/>
  </cols>
  <sheetData>
    <row r="1" spans="1:3" ht="46.15" customHeight="1" x14ac:dyDescent="0.25">
      <c r="A1" s="30" t="s">
        <v>10</v>
      </c>
      <c r="B1" s="31" t="s">
        <v>0</v>
      </c>
      <c r="C1" s="32" t="s">
        <v>12</v>
      </c>
    </row>
    <row r="2" spans="1:3" ht="30" x14ac:dyDescent="0.2">
      <c r="A2" s="19">
        <v>24</v>
      </c>
      <c r="B2" s="68" t="s">
        <v>14</v>
      </c>
      <c r="C2" s="18">
        <v>1844</v>
      </c>
    </row>
    <row r="3" spans="1:3" ht="15" x14ac:dyDescent="0.2">
      <c r="A3" s="19">
        <v>26</v>
      </c>
      <c r="B3" s="33" t="s">
        <v>15</v>
      </c>
      <c r="C3" s="18">
        <v>627</v>
      </c>
    </row>
    <row r="4" spans="1:3" ht="15" x14ac:dyDescent="0.2">
      <c r="A4" s="19">
        <v>42</v>
      </c>
      <c r="B4" s="34" t="s">
        <v>16</v>
      </c>
      <c r="C4" s="18">
        <v>775</v>
      </c>
    </row>
    <row r="5" spans="1:3" ht="15" x14ac:dyDescent="0.2">
      <c r="A5" s="16">
        <v>49</v>
      </c>
      <c r="B5" s="33" t="s">
        <v>17</v>
      </c>
      <c r="C5" s="18">
        <v>661</v>
      </c>
    </row>
    <row r="6" spans="1:3" ht="15" x14ac:dyDescent="0.2">
      <c r="A6" s="16">
        <v>50</v>
      </c>
      <c r="B6" s="33" t="s">
        <v>18</v>
      </c>
      <c r="C6" s="18">
        <v>543</v>
      </c>
    </row>
    <row r="7" spans="1:3" ht="15" x14ac:dyDescent="0.2">
      <c r="A7" s="16"/>
      <c r="B7" s="17"/>
      <c r="C7" s="18"/>
    </row>
    <row r="8" spans="1:3" ht="15" x14ac:dyDescent="0.2">
      <c r="A8" s="16"/>
      <c r="B8" s="17"/>
      <c r="C8" s="18"/>
    </row>
    <row r="9" spans="1:3" ht="15" x14ac:dyDescent="0.2">
      <c r="A9" s="16"/>
      <c r="B9" s="17"/>
      <c r="C9" s="18"/>
    </row>
    <row r="10" spans="1:3" ht="15" x14ac:dyDescent="0.2">
      <c r="A10" s="16"/>
      <c r="B10" s="17"/>
      <c r="C10" s="14"/>
    </row>
    <row r="11" spans="1:3" ht="15" x14ac:dyDescent="0.2">
      <c r="A11" s="16"/>
      <c r="B11" s="17"/>
      <c r="C11" s="14"/>
    </row>
    <row r="12" spans="1:3" ht="15" x14ac:dyDescent="0.2">
      <c r="A12" s="16"/>
      <c r="B12" s="17"/>
      <c r="C12" s="14"/>
    </row>
    <row r="13" spans="1:3" ht="15" x14ac:dyDescent="0.2">
      <c r="A13" s="16"/>
      <c r="B13" s="17"/>
      <c r="C13" s="14"/>
    </row>
    <row r="14" spans="1:3" ht="15" x14ac:dyDescent="0.2">
      <c r="A14" s="16"/>
      <c r="B14" s="17"/>
      <c r="C14" s="14"/>
    </row>
    <row r="15" spans="1:3" ht="15" x14ac:dyDescent="0.2">
      <c r="A15" s="16"/>
      <c r="B15" s="27"/>
      <c r="C15" s="14"/>
    </row>
    <row r="16" spans="1:3" ht="15" x14ac:dyDescent="0.2">
      <c r="A16" s="16"/>
      <c r="B16" s="17"/>
      <c r="C16" s="14"/>
    </row>
    <row r="17" spans="1:3" ht="15" x14ac:dyDescent="0.2">
      <c r="A17" s="16"/>
      <c r="B17" s="17"/>
      <c r="C17" s="14"/>
    </row>
    <row r="18" spans="1:3" ht="15" x14ac:dyDescent="0.2">
      <c r="A18" s="16"/>
      <c r="B18" s="17"/>
      <c r="C18" s="14"/>
    </row>
    <row r="19" spans="1:3" ht="15" x14ac:dyDescent="0.2">
      <c r="A19" s="16"/>
      <c r="B19" s="17"/>
      <c r="C19" s="14"/>
    </row>
    <row r="20" spans="1:3" ht="15" x14ac:dyDescent="0.2">
      <c r="A20" s="16"/>
      <c r="B20" s="17"/>
      <c r="C20" s="14"/>
    </row>
    <row r="21" spans="1:3" ht="15" x14ac:dyDescent="0.2">
      <c r="A21" s="16"/>
      <c r="B21" s="17"/>
      <c r="C21" s="14"/>
    </row>
    <row r="22" spans="1:3" ht="15" x14ac:dyDescent="0.2">
      <c r="A22" s="16"/>
      <c r="B22" s="17"/>
      <c r="C22" s="14"/>
    </row>
    <row r="23" spans="1:3" ht="15" x14ac:dyDescent="0.2">
      <c r="A23" s="16"/>
      <c r="B23" s="17"/>
      <c r="C23" s="14"/>
    </row>
    <row r="24" spans="1:3" ht="15" x14ac:dyDescent="0.2">
      <c r="A24" s="16"/>
      <c r="B24" s="15"/>
      <c r="C24" s="14"/>
    </row>
    <row r="25" spans="1:3" ht="15" x14ac:dyDescent="0.2">
      <c r="A25" s="16"/>
      <c r="B25" s="17"/>
      <c r="C25" s="14"/>
    </row>
    <row r="26" spans="1:3" ht="15" x14ac:dyDescent="0.2">
      <c r="A26" s="16"/>
      <c r="B26" s="17"/>
      <c r="C26" s="14"/>
    </row>
    <row r="27" spans="1:3" ht="15" x14ac:dyDescent="0.2">
      <c r="A27" s="16"/>
      <c r="B27" s="17"/>
      <c r="C27" s="14"/>
    </row>
    <row r="28" spans="1:3" ht="15" x14ac:dyDescent="0.2">
      <c r="A28" s="16"/>
      <c r="B28" s="17"/>
      <c r="C28" s="14"/>
    </row>
    <row r="29" spans="1:3" ht="15" x14ac:dyDescent="0.2">
      <c r="A29" s="16"/>
      <c r="B29" s="17"/>
      <c r="C29" s="14"/>
    </row>
    <row r="30" spans="1:3" ht="15" x14ac:dyDescent="0.2">
      <c r="A30" s="16"/>
      <c r="B30" s="17"/>
      <c r="C30" s="14"/>
    </row>
    <row r="31" spans="1:3" ht="15" x14ac:dyDescent="0.2">
      <c r="A31" s="16"/>
      <c r="B31" s="17"/>
      <c r="C31" s="14"/>
    </row>
    <row r="32" spans="1:3" ht="15" x14ac:dyDescent="0.2">
      <c r="A32" s="16"/>
      <c r="B32" s="17"/>
      <c r="C32" s="14"/>
    </row>
    <row r="33" spans="1:3" ht="15" x14ac:dyDescent="0.2">
      <c r="A33" s="16"/>
      <c r="B33" s="17"/>
      <c r="C33" s="14"/>
    </row>
    <row r="34" spans="1:3" ht="15" x14ac:dyDescent="0.2">
      <c r="A34" s="16"/>
      <c r="B34" s="15"/>
      <c r="C34" s="14"/>
    </row>
    <row r="35" spans="1:3" ht="24" customHeight="1" x14ac:dyDescent="0.2">
      <c r="A35" s="16"/>
      <c r="B35" s="15"/>
      <c r="C35" s="14"/>
    </row>
    <row r="36" spans="1:3" ht="24" customHeight="1" x14ac:dyDescent="0.25">
      <c r="A36" s="23"/>
      <c r="B36" s="23"/>
      <c r="C36" s="24"/>
    </row>
    <row r="37" spans="1:3" ht="24" customHeight="1" x14ac:dyDescent="0.25">
      <c r="A37" s="23"/>
      <c r="B37" s="23"/>
      <c r="C37" s="25"/>
    </row>
    <row r="38" spans="1:3" ht="24" customHeight="1" x14ac:dyDescent="0.25">
      <c r="A38" s="23"/>
      <c r="B38" s="23"/>
      <c r="C38" s="24"/>
    </row>
    <row r="39" spans="1:3" ht="24" customHeight="1" x14ac:dyDescent="0.25">
      <c r="A39" s="23"/>
      <c r="B39" s="23"/>
      <c r="C39" s="26"/>
    </row>
    <row r="40" spans="1:3" ht="24" customHeight="1" x14ac:dyDescent="0.25">
      <c r="A40" s="23"/>
      <c r="B40" s="23"/>
      <c r="C40" s="24"/>
    </row>
    <row r="41" spans="1:3" ht="24" customHeight="1" x14ac:dyDescent="0.25">
      <c r="A41" s="23"/>
      <c r="B41" s="23"/>
      <c r="C41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meble</vt:lpstr>
      <vt:lpstr>artykuły</vt:lpstr>
      <vt:lpstr>'Zamówienie - meble'!Obszar_wydruku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2026-04-17T08:03:13Z</dcterms:modified>
</cp:coreProperties>
</file>