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8_{69BFE274-0201-4AFB-950F-30E5327F3116}" xr6:coauthVersionLast="47" xr6:coauthVersionMax="47" xr10:uidLastSave="{00000000-0000-0000-0000-000000000000}"/>
  <workbookProtection workbookAlgorithmName="SHA-512" workbookHashValue="oSiG/A+eV2PmX1etiVUX21abe07hGAn2SdVI1CdHWEpCbanRE/Gq73ULinaJ7aLk57uLUm8xj8IR205qt0Rahg==" workbookSaltValue="i1NaOk9nVFy8R/o0Rl/CsQ==" workbookSpinCount="100000" lockStructure="1"/>
  <bookViews>
    <workbookView xWindow="-120" yWindow="-120" windowWidth="29040" windowHeight="15720" tabRatio="514" xr2:uid="{00000000-000D-0000-FFFF-FFFF00000000}"/>
  </bookViews>
  <sheets>
    <sheet name="Zamówienie" sheetId="1" r:id="rId1"/>
    <sheet name="Asortyment" sheetId="3" r:id="rId2"/>
  </sheets>
  <definedNames>
    <definedName name="_xlnm.Print_Area" localSheetId="0">Zamówienie!$A$1:$G$28</definedName>
    <definedName name="Z_719BC932_D796_4057_A468_D5AEFEB41011_.wvu.Cols" localSheetId="0" hidden="1">Zamówienie!$H:$H</definedName>
    <definedName name="Z_719BC932_D796_4057_A468_D5AEFEB41011_.wvu.PrintArea" localSheetId="0" hidden="1">Zamówienie!$A$1:$G$28</definedName>
  </definedNames>
  <calcPr calcId="191029"/>
  <customWorkbookViews>
    <customWorkbookView name="w1" guid="{719BC932-D796-4057-A468-D5AEFEB41011}" maximized="1" xWindow="-8" yWindow="-8" windowWidth="1936" windowHeight="1056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2" i="1" l="1"/>
  <c r="B23" i="1"/>
  <c r="B24" i="1"/>
  <c r="B21" i="1"/>
  <c r="E21" i="1" l="1"/>
  <c r="G21" i="1" s="1"/>
  <c r="E22" i="1"/>
  <c r="G22" i="1" s="1"/>
  <c r="E23" i="1"/>
  <c r="G23" i="1" s="1"/>
  <c r="E24" i="1"/>
  <c r="G24" i="1" s="1"/>
  <c r="F1" i="1" l="1"/>
  <c r="F25" i="1" l="1"/>
</calcChain>
</file>

<file path=xl/sharedStrings.xml><?xml version="1.0" encoding="utf-8"?>
<sst xmlns="http://schemas.openxmlformats.org/spreadsheetml/2006/main" count="26" uniqueCount="23">
  <si>
    <t>Nazwa artykułu</t>
  </si>
  <si>
    <t>Zamawiana ilość</t>
  </si>
  <si>
    <t>Imię i nazwisko osoby zamawiającej:</t>
  </si>
  <si>
    <t xml:space="preserve">Telefon kontaktowy: </t>
  </si>
  <si>
    <t>ZAMÓWIENIE</t>
  </si>
  <si>
    <t>Zamawiający (dane do wystawienia faktury VAT):</t>
  </si>
  <si>
    <t>Adres dostawy:</t>
  </si>
  <si>
    <t>Akceptacja kierownika jednostki</t>
  </si>
  <si>
    <t>SUMA</t>
  </si>
  <si>
    <t>KOD</t>
  </si>
  <si>
    <t xml:space="preserve">Akceptacja Kanclerza / Dziekana Wydziału </t>
  </si>
  <si>
    <t>Cena jednostkowa
netto</t>
  </si>
  <si>
    <t>Uwagi:</t>
  </si>
  <si>
    <t>Suma
netto</t>
  </si>
  <si>
    <t xml:space="preserve">email kontaktowy: </t>
  </si>
  <si>
    <t xml:space="preserve">"WOLPRES"
Przedsiębiorstwo Produkcyjno Handlowo Usługowe
Katarzyna Prus, Grzegorz Prus spółka jawna 
26-600 Radom, ul. Tartaczna 3/5
tel.:  502566704, fax.: 483625899
email: wolpres@wolpres.pl" do wiadomosci: marta.jaczewska@adm.uw.edu.pl </t>
  </si>
  <si>
    <t>jm</t>
  </si>
  <si>
    <t>szt.</t>
  </si>
  <si>
    <t>Kosz na śmieci 25 litrów</t>
  </si>
  <si>
    <t xml:space="preserve">Uniwersytet Warszawski, ul. Krakowskie Przedmieście 26/28
00-927 Warszawa, NIP 525-001-12-66, </t>
  </si>
  <si>
    <r>
      <t>Na podstawie umowy nr. POUZ – 362/147/2024/DZP na: „</t>
    </r>
    <r>
      <rPr>
        <b/>
        <sz val="10"/>
        <color theme="1"/>
        <rFont val="Calibri"/>
        <family val="2"/>
        <scheme val="minor"/>
      </rPr>
      <t>Sukcesywne dostawy środków czystościowych dla jednostek Uniwersytetu Warszawskiego</t>
    </r>
    <r>
      <rPr>
        <sz val="10"/>
        <color theme="1"/>
        <rFont val="Calibri"/>
        <family val="2"/>
        <scheme val="minor"/>
      </rPr>
      <t xml:space="preserve">"   </t>
    </r>
  </si>
  <si>
    <r>
      <t>faktura.d</t>
    </r>
    <r>
      <rPr>
        <b/>
        <sz val="11"/>
        <color rgb="FFFF0000"/>
        <rFont val="Calibri"/>
        <family val="2"/>
        <charset val="238"/>
        <scheme val="minor"/>
      </rPr>
      <t>…</t>
    </r>
    <r>
      <rPr>
        <sz val="11"/>
        <color theme="1"/>
        <rFont val="Calibri"/>
        <family val="2"/>
        <scheme val="minor"/>
      </rPr>
      <t>@uw.edu.pl, ID Wewnętrzne 5250011266-</t>
    </r>
    <r>
      <rPr>
        <b/>
        <sz val="11"/>
        <color rgb="FFFF0000"/>
        <rFont val="Calibri"/>
        <family val="2"/>
        <charset val="238"/>
        <scheme val="minor"/>
      </rPr>
      <t>…</t>
    </r>
    <r>
      <rPr>
        <sz val="11"/>
        <color theme="1"/>
        <rFont val="Calibri"/>
        <family val="2"/>
        <scheme val="minor"/>
      </rPr>
      <t>0</t>
    </r>
    <r>
      <rPr>
        <b/>
        <sz val="11"/>
        <color rgb="FFFF0000"/>
        <rFont val="Calibri"/>
        <family val="2"/>
        <charset val="238"/>
        <scheme val="minor"/>
      </rPr>
      <t>.</t>
    </r>
  </si>
  <si>
    <r>
      <t>adres email*do faktury wystawionej w KSeF oraz ID Wewnętrzne (*gdzie</t>
    </r>
    <r>
      <rPr>
        <b/>
        <sz val="10"/>
        <color rgb="FFFF0000"/>
        <rFont val="Calibri"/>
        <family val="2"/>
        <charset val="238"/>
        <scheme val="minor"/>
      </rPr>
      <t xml:space="preserve">... </t>
    </r>
    <r>
      <rPr>
        <b/>
        <sz val="10"/>
        <color theme="1"/>
        <rFont val="Calibri"/>
        <family val="2"/>
        <charset val="238"/>
        <scheme val="minor"/>
      </rPr>
      <t>Nr działu jednostki Zamawiającej oraz ID Wew -  nr wewnętrzny jednostki Zamawiającego)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</si>
</sst>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[$-415]d\ mmmm\ yyyy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Calibri"/>
      <family val="2"/>
      <scheme val="minor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9"/>
      <color theme="1"/>
      <name val="Calibri"/>
      <family val="2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8" fillId="0" borderId="0"/>
  </cellStyleXfs>
  <cellXfs count="66">
    <xf numFmtId="0" fontId="0" fillId="0" borderId="0" xfId="0"/>
    <xf numFmtId="164" fontId="0" fillId="0" borderId="0" xfId="0" applyNumberForma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7" fillId="0" borderId="5" xfId="0" applyFont="1" applyFill="1" applyBorder="1" applyAlignment="1">
      <alignment horizontal="right" vertical="center"/>
    </xf>
    <xf numFmtId="0" fontId="8" fillId="0" borderId="0" xfId="1"/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8" fillId="0" borderId="0" xfId="1" applyAlignment="1">
      <alignment horizontal="center"/>
    </xf>
    <xf numFmtId="0" fontId="1" fillId="0" borderId="5" xfId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vertical="center"/>
    </xf>
    <xf numFmtId="0" fontId="1" fillId="0" borderId="6" xfId="1" applyFont="1" applyFill="1" applyBorder="1" applyAlignment="1">
      <alignment horizontal="center" vertical="center"/>
    </xf>
    <xf numFmtId="164" fontId="2" fillId="0" borderId="6" xfId="1" applyNumberFormat="1" applyFont="1" applyFill="1" applyBorder="1" applyAlignment="1">
      <alignment horizontal="center" textRotation="90" wrapText="1"/>
    </xf>
    <xf numFmtId="0" fontId="2" fillId="0" borderId="7" xfId="0" applyFont="1" applyFill="1" applyBorder="1" applyAlignment="1">
      <alignment horizontal="center" vertical="center" textRotation="90" wrapText="1"/>
    </xf>
    <xf numFmtId="0" fontId="2" fillId="0" borderId="6" xfId="0" applyFont="1" applyFill="1" applyBorder="1" applyAlignment="1">
      <alignment horizontal="center" vertical="center" textRotation="90" wrapText="1"/>
    </xf>
    <xf numFmtId="164" fontId="2" fillId="0" borderId="6" xfId="0" applyNumberFormat="1" applyFont="1" applyFill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/>
    <xf numFmtId="0" fontId="10" fillId="0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 applyProtection="1">
      <alignment horizontal="left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4" fontId="11" fillId="0" borderId="4" xfId="0" applyNumberFormat="1" applyFont="1" applyBorder="1" applyAlignment="1">
      <alignment horizontal="center" vertical="center" wrapText="1"/>
    </xf>
    <xf numFmtId="0" fontId="13" fillId="2" borderId="8" xfId="0" applyFont="1" applyFill="1" applyBorder="1" applyAlignment="1" applyProtection="1">
      <alignment vertical="center"/>
      <protection locked="0"/>
    </xf>
    <xf numFmtId="0" fontId="6" fillId="2" borderId="8" xfId="0" applyFont="1" applyFill="1" applyBorder="1" applyAlignment="1" applyProtection="1">
      <alignment vertical="center"/>
      <protection locked="0"/>
    </xf>
    <xf numFmtId="164" fontId="14" fillId="0" borderId="1" xfId="0" applyNumberFormat="1" applyFont="1" applyFill="1" applyBorder="1" applyAlignment="1">
      <alignment vertical="center" wrapText="1"/>
    </xf>
    <xf numFmtId="0" fontId="14" fillId="2" borderId="4" xfId="0" applyFont="1" applyFill="1" applyBorder="1" applyAlignment="1" applyProtection="1">
      <alignment horizontal="center" vertical="center"/>
      <protection locked="0"/>
    </xf>
    <xf numFmtId="164" fontId="14" fillId="0" borderId="9" xfId="0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vertical="center" wrapText="1"/>
    </xf>
    <xf numFmtId="0" fontId="5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6" fillId="2" borderId="2" xfId="0" applyFont="1" applyFill="1" applyBorder="1" applyAlignment="1" applyProtection="1">
      <alignment horizontal="left" vertical="top" wrapText="1"/>
      <protection locked="0"/>
    </xf>
    <xf numFmtId="0" fontId="6" fillId="2" borderId="3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left" vertical="center"/>
    </xf>
    <xf numFmtId="0" fontId="5" fillId="2" borderId="1" xfId="0" quotePrefix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0" borderId="1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0" fillId="0" borderId="11" xfId="0" applyBorder="1" applyAlignment="1">
      <alignment horizontal="center"/>
    </xf>
    <xf numFmtId="164" fontId="1" fillId="0" borderId="18" xfId="0" applyNumberFormat="1" applyFont="1" applyFill="1" applyBorder="1" applyAlignment="1">
      <alignment horizontal="right" vertical="center"/>
    </xf>
    <xf numFmtId="164" fontId="1" fillId="0" borderId="19" xfId="0" applyNumberFormat="1" applyFont="1" applyFill="1" applyBorder="1" applyAlignment="1">
      <alignment horizontal="right" vertical="center"/>
    </xf>
    <xf numFmtId="0" fontId="1" fillId="0" borderId="15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wrapText="1"/>
    </xf>
    <xf numFmtId="165" fontId="4" fillId="0" borderId="0" xfId="0" applyNumberFormat="1" applyFont="1" applyAlignment="1" applyProtection="1">
      <alignment horizontal="center"/>
      <protection locked="0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0" fillId="4" borderId="4" xfId="0" applyFill="1" applyBorder="1" applyAlignment="1" applyProtection="1">
      <alignment horizontal="center" vertical="center"/>
      <protection locked="0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showGridLines="0" showRowColHeaders="0" tabSelected="1" view="pageBreakPreview" zoomScaleNormal="100" zoomScaleSheetLayoutView="100" workbookViewId="0">
      <selection activeCell="A21" sqref="A21"/>
    </sheetView>
  </sheetViews>
  <sheetFormatPr defaultRowHeight="15" x14ac:dyDescent="0.25"/>
  <cols>
    <col min="1" max="2" width="3.7109375" customWidth="1"/>
    <col min="3" max="3" width="24.7109375" customWidth="1"/>
    <col min="4" max="4" width="34" customWidth="1"/>
    <col min="5" max="5" width="9.7109375" style="1" customWidth="1"/>
    <col min="6" max="6" width="6.7109375" style="6" customWidth="1"/>
    <col min="7" max="7" width="12.7109375" customWidth="1"/>
    <col min="8" max="8" width="9.140625" hidden="1" customWidth="1"/>
  </cols>
  <sheetData>
    <row r="1" spans="1:7" x14ac:dyDescent="0.25">
      <c r="A1" s="61"/>
      <c r="B1" s="61"/>
      <c r="C1" s="61"/>
      <c r="D1" s="61"/>
      <c r="E1" s="9"/>
      <c r="F1" s="59">
        <f ca="1">NOW()</f>
        <v>46129.423382407411</v>
      </c>
      <c r="G1" s="59"/>
    </row>
    <row r="2" spans="1:7" ht="5.0999999999999996" customHeight="1" x14ac:dyDescent="0.25">
      <c r="A2" s="61"/>
      <c r="B2" s="61"/>
      <c r="C2" s="61"/>
      <c r="D2" s="61"/>
      <c r="E2" s="61"/>
      <c r="F2" s="61"/>
      <c r="G2" s="61"/>
    </row>
    <row r="3" spans="1:7" ht="15" customHeight="1" x14ac:dyDescent="0.25">
      <c r="A3" s="43" t="s">
        <v>2</v>
      </c>
      <c r="B3" s="43"/>
      <c r="C3" s="43"/>
      <c r="D3" s="62"/>
      <c r="E3" s="63"/>
      <c r="F3" s="63"/>
      <c r="G3" s="64"/>
    </row>
    <row r="4" spans="1:7" ht="5.0999999999999996" customHeight="1" x14ac:dyDescent="0.25">
      <c r="A4" s="60"/>
      <c r="B4" s="60"/>
      <c r="C4" s="60"/>
      <c r="D4" s="60"/>
      <c r="E4" s="60"/>
      <c r="F4" s="60"/>
      <c r="G4" s="60"/>
    </row>
    <row r="5" spans="1:7" x14ac:dyDescent="0.25">
      <c r="A5" s="43" t="s">
        <v>3</v>
      </c>
      <c r="B5" s="43"/>
      <c r="C5" s="43"/>
      <c r="D5" s="44"/>
      <c r="E5" s="45"/>
      <c r="F5" s="45"/>
      <c r="G5" s="46"/>
    </row>
    <row r="6" spans="1:7" ht="5.0999999999999996" customHeight="1" x14ac:dyDescent="0.25">
      <c r="A6" s="5"/>
      <c r="B6" s="5"/>
      <c r="C6" s="5"/>
      <c r="D6" s="4"/>
      <c r="E6" s="4"/>
      <c r="F6" s="4"/>
      <c r="G6" s="4"/>
    </row>
    <row r="7" spans="1:7" x14ac:dyDescent="0.25">
      <c r="A7" s="43" t="s">
        <v>14</v>
      </c>
      <c r="B7" s="43"/>
      <c r="C7" s="43"/>
      <c r="D7" s="44"/>
      <c r="E7" s="45"/>
      <c r="F7" s="45"/>
      <c r="G7" s="46"/>
    </row>
    <row r="8" spans="1:7" ht="60" customHeight="1" x14ac:dyDescent="0.25">
      <c r="A8" s="36" t="s">
        <v>22</v>
      </c>
      <c r="B8" s="36"/>
      <c r="C8" s="36"/>
      <c r="D8" s="65" t="s">
        <v>21</v>
      </c>
      <c r="E8" s="65"/>
      <c r="F8" s="65"/>
      <c r="G8" s="65"/>
    </row>
    <row r="9" spans="1:7" ht="5.0999999999999996" customHeight="1" x14ac:dyDescent="0.25">
      <c r="A9" s="5"/>
      <c r="B9" s="5"/>
      <c r="C9" s="5"/>
      <c r="D9" s="4"/>
      <c r="E9" s="4"/>
      <c r="F9" s="4"/>
      <c r="G9" s="4"/>
    </row>
    <row r="10" spans="1:7" ht="82.5" customHeight="1" x14ac:dyDescent="0.25">
      <c r="A10" s="2"/>
      <c r="B10" s="2"/>
      <c r="C10" s="2"/>
      <c r="D10" s="36" t="s">
        <v>15</v>
      </c>
      <c r="E10" s="36"/>
      <c r="F10" s="36"/>
      <c r="G10" s="36"/>
    </row>
    <row r="11" spans="1:7" ht="20.100000000000001" customHeight="1" x14ac:dyDescent="0.25">
      <c r="A11" s="35" t="s">
        <v>4</v>
      </c>
      <c r="B11" s="35"/>
      <c r="C11" s="35"/>
      <c r="D11" s="35"/>
      <c r="E11" s="35"/>
      <c r="F11" s="35"/>
      <c r="G11" s="35"/>
    </row>
    <row r="12" spans="1:7" ht="30" customHeight="1" x14ac:dyDescent="0.25">
      <c r="A12" s="34" t="s">
        <v>20</v>
      </c>
      <c r="B12" s="34"/>
      <c r="C12" s="34"/>
      <c r="D12" s="34"/>
      <c r="E12" s="34"/>
      <c r="F12" s="34"/>
      <c r="G12" s="34"/>
    </row>
    <row r="13" spans="1:7" ht="5.0999999999999996" customHeight="1" x14ac:dyDescent="0.25">
      <c r="A13" s="58"/>
      <c r="B13" s="58"/>
      <c r="C13" s="58"/>
      <c r="D13" s="58"/>
      <c r="E13" s="58"/>
      <c r="F13" s="58"/>
      <c r="G13" s="58"/>
    </row>
    <row r="14" spans="1:7" ht="27" customHeight="1" x14ac:dyDescent="0.25">
      <c r="A14" s="36" t="s">
        <v>5</v>
      </c>
      <c r="B14" s="36"/>
      <c r="C14" s="36"/>
      <c r="D14" s="40" t="s">
        <v>19</v>
      </c>
      <c r="E14" s="41"/>
      <c r="F14" s="41"/>
      <c r="G14" s="42"/>
    </row>
    <row r="15" spans="1:7" ht="5.0999999999999996" customHeight="1" x14ac:dyDescent="0.25">
      <c r="A15" s="19"/>
      <c r="B15" s="19"/>
      <c r="C15" s="20"/>
      <c r="D15" s="3"/>
      <c r="E15" s="3"/>
      <c r="F15" s="3"/>
      <c r="G15" s="3"/>
    </row>
    <row r="16" spans="1:7" ht="27" customHeight="1" x14ac:dyDescent="0.25">
      <c r="A16" s="36" t="s">
        <v>6</v>
      </c>
      <c r="B16" s="36"/>
      <c r="C16" s="36"/>
      <c r="D16" s="37"/>
      <c r="E16" s="38"/>
      <c r="F16" s="38"/>
      <c r="G16" s="39"/>
    </row>
    <row r="17" spans="1:7" ht="5.0999999999999996" customHeight="1" x14ac:dyDescent="0.25">
      <c r="A17" s="21"/>
      <c r="B17" s="21"/>
      <c r="C17" s="21"/>
      <c r="E17"/>
    </row>
    <row r="18" spans="1:7" ht="20.100000000000001" customHeight="1" x14ac:dyDescent="0.25">
      <c r="A18" s="36" t="s">
        <v>12</v>
      </c>
      <c r="B18" s="36"/>
      <c r="C18" s="36"/>
      <c r="D18" s="37"/>
      <c r="E18" s="38"/>
      <c r="F18" s="38"/>
      <c r="G18" s="39"/>
    </row>
    <row r="19" spans="1:7" ht="5.0999999999999996" customHeight="1" thickBot="1" x14ac:dyDescent="0.3">
      <c r="E19"/>
      <c r="F19" s="10"/>
    </row>
    <row r="20" spans="1:7" ht="51.75" customHeight="1" x14ac:dyDescent="0.25">
      <c r="A20" s="7" t="s">
        <v>9</v>
      </c>
      <c r="B20" s="55" t="s">
        <v>0</v>
      </c>
      <c r="C20" s="56"/>
      <c r="D20" s="57"/>
      <c r="E20" s="18" t="s">
        <v>11</v>
      </c>
      <c r="F20" s="17" t="s">
        <v>1</v>
      </c>
      <c r="G20" s="16" t="s">
        <v>13</v>
      </c>
    </row>
    <row r="21" spans="1:7" ht="26.1" customHeight="1" x14ac:dyDescent="0.25">
      <c r="A21" s="26"/>
      <c r="B21" s="31" t="str">
        <f>IF(A21&gt;0,INDEX(Asortyment!$A$1:$D$61,MATCH(A21,Asortyment!$A$1:$A$61,),MATCH(B$20,Asortyment!$A$1:$B$1,))," ← Proszę podać kod produktu. Kody znajdziesz w arkuszu ASORTYMENT.")</f>
        <v xml:space="preserve"> ← Proszę podać kod produktu. Kody znajdziesz w arkuszu ASORTYMENT.</v>
      </c>
      <c r="C21" s="32"/>
      <c r="D21" s="33"/>
      <c r="E21" s="28">
        <f>IF(A21&gt;0,INDEX(Asortyment!$A$1:$D$61,MATCH(A21,Asortyment!$A$1:$A$61,),MATCH(E$20,Asortyment!$A$1:$D$1,)),0)</f>
        <v>0</v>
      </c>
      <c r="F21" s="29">
        <v>3</v>
      </c>
      <c r="G21" s="30">
        <f t="shared" ref="G21:G24" si="0">E21*F21</f>
        <v>0</v>
      </c>
    </row>
    <row r="22" spans="1:7" ht="26.1" customHeight="1" x14ac:dyDescent="0.25">
      <c r="A22" s="27"/>
      <c r="B22" s="31" t="str">
        <f>IF(A22&gt;0,INDEX(Asortyment!$A$1:$D$61,MATCH(A22,Asortyment!$A$1:$A$61,),MATCH(B$20,Asortyment!$A$1:$B$1,))," ← Proszę podać kod produktu. Kody znajdziesz w arkuszu ASORTYMENT.")</f>
        <v xml:space="preserve"> ← Proszę podać kod produktu. Kody znajdziesz w arkuszu ASORTYMENT.</v>
      </c>
      <c r="C22" s="32"/>
      <c r="D22" s="33"/>
      <c r="E22" s="28">
        <f>IF(A22&gt;0,INDEX(Asortyment!$A$1:$D$61,MATCH(A22,Asortyment!$A$1:$A$61,),MATCH(E$20,Asortyment!$A$1:$D$1,)),0)</f>
        <v>0</v>
      </c>
      <c r="F22" s="29"/>
      <c r="G22" s="30">
        <f t="shared" si="0"/>
        <v>0</v>
      </c>
    </row>
    <row r="23" spans="1:7" ht="26.1" customHeight="1" x14ac:dyDescent="0.25">
      <c r="A23" s="27"/>
      <c r="B23" s="31" t="str">
        <f>IF(A23&gt;0,INDEX(Asortyment!$A$1:$D$61,MATCH(A23,Asortyment!$A$1:$A$61,),MATCH(B$20,Asortyment!$A$1:$B$1,))," ← Proszę podać kod produktu. Kody znajdziesz w arkuszu ASORTYMENT.")</f>
        <v xml:space="preserve"> ← Proszę podać kod produktu. Kody znajdziesz w arkuszu ASORTYMENT.</v>
      </c>
      <c r="C23" s="32"/>
      <c r="D23" s="33"/>
      <c r="E23" s="28">
        <f>IF(A23&gt;0,INDEX(Asortyment!$A$1:$D$61,MATCH(A23,Asortyment!$A$1:$A$61,),MATCH(E$20,Asortyment!$A$1:$D$1,)),0)</f>
        <v>0</v>
      </c>
      <c r="F23" s="29"/>
      <c r="G23" s="30">
        <f t="shared" si="0"/>
        <v>0</v>
      </c>
    </row>
    <row r="24" spans="1:7" ht="26.1" customHeight="1" thickBot="1" x14ac:dyDescent="0.3">
      <c r="A24" s="27"/>
      <c r="B24" s="31" t="str">
        <f>IF(A24&gt;0,INDEX(Asortyment!$A$1:$D$61,MATCH(A24,Asortyment!$A$1:$A$61,),MATCH(B$20,Asortyment!$A$1:$B$1,))," ← Proszę podać kod produktu. Kody znajdziesz w arkuszu ASORTYMENT.")</f>
        <v xml:space="preserve"> ← Proszę podać kod produktu. Kody znajdziesz w arkuszu ASORTYMENT.</v>
      </c>
      <c r="C24" s="32"/>
      <c r="D24" s="33"/>
      <c r="E24" s="28">
        <f>IF(A24&gt;0,INDEX(Asortyment!$A$1:$D$61,MATCH(A24,Asortyment!$A$1:$A$61,),MATCH(E$20,Asortyment!$A$1:$D$1,)),0)</f>
        <v>0</v>
      </c>
      <c r="F24" s="29"/>
      <c r="G24" s="30">
        <f t="shared" si="0"/>
        <v>0</v>
      </c>
    </row>
    <row r="25" spans="1:7" ht="30" customHeight="1" thickBot="1" x14ac:dyDescent="0.3">
      <c r="A25" s="52" t="s">
        <v>8</v>
      </c>
      <c r="B25" s="53"/>
      <c r="C25" s="53"/>
      <c r="D25" s="53"/>
      <c r="E25" s="54"/>
      <c r="F25" s="50">
        <f>SUM(G21:G24)</f>
        <v>0</v>
      </c>
      <c r="G25" s="51"/>
    </row>
    <row r="26" spans="1:7" ht="5.0999999999999996" customHeight="1" x14ac:dyDescent="0.25"/>
    <row r="27" spans="1:7" ht="39.950000000000003" customHeight="1" x14ac:dyDescent="0.25">
      <c r="E27" s="49"/>
      <c r="F27" s="49"/>
      <c r="G27" s="49"/>
    </row>
    <row r="28" spans="1:7" x14ac:dyDescent="0.25">
      <c r="B28" s="47" t="s">
        <v>7</v>
      </c>
      <c r="C28" s="47"/>
      <c r="D28" s="48" t="s">
        <v>10</v>
      </c>
      <c r="E28" s="48"/>
      <c r="F28" s="48"/>
      <c r="G28" s="48"/>
    </row>
  </sheetData>
  <sheetProtection selectLockedCells="1"/>
  <customSheetViews>
    <customSheetView guid="{719BC932-D796-4057-A468-D5AEFEB41011}" showPageBreaks="1" showGridLines="0" printArea="1" hiddenColumns="1">
      <selection activeCell="A19" sqref="A19"/>
      <pageMargins left="0.23622047244094491" right="0.23622047244094491" top="0.74803149606299213" bottom="0.74803149606299213" header="0.31496062992125984" footer="0.31496062992125984"/>
      <pageSetup paperSize="9" orientation="portrait" r:id="rId1"/>
    </customSheetView>
  </customSheetViews>
  <mergeCells count="32">
    <mergeCell ref="A8:C8"/>
    <mergeCell ref="D8:G8"/>
    <mergeCell ref="F1:G1"/>
    <mergeCell ref="A5:C5"/>
    <mergeCell ref="A3:C3"/>
    <mergeCell ref="A4:G4"/>
    <mergeCell ref="A2:G2"/>
    <mergeCell ref="D5:G5"/>
    <mergeCell ref="D3:G3"/>
    <mergeCell ref="A1:D1"/>
    <mergeCell ref="A7:C7"/>
    <mergeCell ref="D7:G7"/>
    <mergeCell ref="D10:G10"/>
    <mergeCell ref="B28:C28"/>
    <mergeCell ref="D28:G28"/>
    <mergeCell ref="E27:G27"/>
    <mergeCell ref="F25:G25"/>
    <mergeCell ref="A25:E25"/>
    <mergeCell ref="A18:C18"/>
    <mergeCell ref="D18:G18"/>
    <mergeCell ref="B20:D20"/>
    <mergeCell ref="B21:D21"/>
    <mergeCell ref="B22:D22"/>
    <mergeCell ref="B24:D24"/>
    <mergeCell ref="B23:D23"/>
    <mergeCell ref="A13:G13"/>
    <mergeCell ref="A12:G12"/>
    <mergeCell ref="A11:G11"/>
    <mergeCell ref="A14:C14"/>
    <mergeCell ref="A16:C16"/>
    <mergeCell ref="D16:G16"/>
    <mergeCell ref="D14:G14"/>
  </mergeCells>
  <pageMargins left="0.23622047244094491" right="0.23622047244094491" top="0.74803149606299213" bottom="0.74803149606299213" header="0.31496062992125984" footer="0.31496062992125984"/>
  <pageSetup paperSize="9" orientation="portrait" r:id="rId2"/>
  <headerFooter scaleWithDoc="0" alignWithMargins="0">
    <oddHeader xml:space="preserve">&amp;CPOUZ – 362/174/2023/DZP Sukcesywne dostawy środków czystościowych dla jednostek Uniwersytetu Warszawskiego"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"/>
  <sheetViews>
    <sheetView showGridLines="0" showRowColHeaders="0" zoomScaleNormal="100" workbookViewId="0">
      <pane ySplit="1" topLeftCell="A2" activePane="bottomLeft" state="frozen"/>
      <selection pane="bottomLeft" activeCell="H22" sqref="H22"/>
    </sheetView>
  </sheetViews>
  <sheetFormatPr defaultColWidth="8.85546875" defaultRowHeight="12.75" x14ac:dyDescent="0.2"/>
  <cols>
    <col min="1" max="1" width="6.5703125" style="11" customWidth="1"/>
    <col min="2" max="2" width="67.5703125" style="8" customWidth="1"/>
    <col min="3" max="3" width="14.85546875" style="8" customWidth="1"/>
    <col min="4" max="4" width="9.42578125" style="8" customWidth="1"/>
    <col min="5" max="16384" width="8.85546875" style="8"/>
  </cols>
  <sheetData>
    <row r="1" spans="1:4" ht="49.5" customHeight="1" x14ac:dyDescent="0.2">
      <c r="A1" s="12" t="s">
        <v>9</v>
      </c>
      <c r="B1" s="13" t="s">
        <v>0</v>
      </c>
      <c r="C1" s="14" t="s">
        <v>16</v>
      </c>
      <c r="D1" s="15" t="s">
        <v>11</v>
      </c>
    </row>
    <row r="2" spans="1:4" ht="30" customHeight="1" x14ac:dyDescent="0.2">
      <c r="A2" s="22">
        <v>1</v>
      </c>
      <c r="B2" s="23" t="s">
        <v>18</v>
      </c>
      <c r="C2" s="24" t="s">
        <v>17</v>
      </c>
      <c r="D2" s="25">
        <v>28.04</v>
      </c>
    </row>
  </sheetData>
  <customSheetViews>
    <customSheetView guid="{719BC932-D796-4057-A468-D5AEFEB41011}" showPageBreaks="1">
      <pane ySplit="1" topLeftCell="A32" activePane="bottomLeft" state="frozen"/>
      <selection pane="bottomLeft" activeCell="A35" sqref="A35:D35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Zamówienie</vt:lpstr>
      <vt:lpstr>Asortyment</vt:lpstr>
      <vt:lpstr>Zamówienie!Obszar_wydruku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2026-04-17T08:10:13Z</dcterms:modified>
</cp:coreProperties>
</file>